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90" windowWidth="18180" windowHeight="8310" activeTab="1"/>
  </bookViews>
  <sheets>
    <sheet name="RİSK KONTROL PLANI" sheetId="2" r:id="rId1"/>
    <sheet name="RD" sheetId="1" r:id="rId2"/>
  </sheets>
  <definedNames>
    <definedName name="_xlnm._FilterDatabase" localSheetId="1" hidden="1">RD!$A$3:$S$83</definedName>
    <definedName name="_xlnm.Print_Area" localSheetId="1">RD!$A$1:$S$83</definedName>
    <definedName name="_xlnm.Print_Titles" localSheetId="1">RD!$1:$3</definedName>
  </definedNames>
  <calcPr calcId="144525"/>
</workbook>
</file>

<file path=xl/calcChain.xml><?xml version="1.0" encoding="utf-8"?>
<calcChain xmlns="http://schemas.openxmlformats.org/spreadsheetml/2006/main">
  <c r="R82" i="1" l="1"/>
  <c r="S82" i="1" s="1"/>
  <c r="Q82" i="1"/>
  <c r="I82" i="1"/>
  <c r="J82" i="1" s="1"/>
  <c r="K82" i="1" s="1"/>
  <c r="R81" i="1"/>
  <c r="S81" i="1" s="1"/>
  <c r="Q81" i="1"/>
  <c r="I81" i="1"/>
  <c r="J81" i="1" s="1"/>
  <c r="K81" i="1" s="1"/>
  <c r="R80" i="1"/>
  <c r="S80" i="1" s="1"/>
  <c r="Q80" i="1"/>
  <c r="I80" i="1"/>
  <c r="J80" i="1" s="1"/>
  <c r="K80" i="1" s="1"/>
  <c r="R79" i="1"/>
  <c r="S79" i="1" s="1"/>
  <c r="Q79" i="1"/>
  <c r="I79" i="1"/>
  <c r="J79" i="1" s="1"/>
  <c r="K79" i="1" s="1"/>
  <c r="R78" i="1"/>
  <c r="S78" i="1" s="1"/>
  <c r="Q78" i="1"/>
  <c r="I78" i="1"/>
  <c r="J78" i="1" s="1"/>
  <c r="K78" i="1" s="1"/>
  <c r="R77" i="1"/>
  <c r="S77" i="1" s="1"/>
  <c r="Q77" i="1"/>
  <c r="I77" i="1"/>
  <c r="J77" i="1" s="1"/>
  <c r="K77" i="1" s="1"/>
  <c r="R76" i="1"/>
  <c r="S76" i="1" s="1"/>
  <c r="Q76" i="1"/>
  <c r="J76" i="1"/>
  <c r="K76" i="1" s="1"/>
  <c r="I76" i="1"/>
  <c r="S75" i="1"/>
  <c r="R75" i="1"/>
  <c r="Q75" i="1"/>
  <c r="I75" i="1"/>
  <c r="J75" i="1" s="1"/>
  <c r="K75" i="1" s="1"/>
  <c r="R74" i="1"/>
  <c r="S74" i="1" s="1"/>
  <c r="Q74" i="1"/>
  <c r="J74" i="1"/>
  <c r="K74" i="1" s="1"/>
  <c r="I74" i="1"/>
  <c r="S73" i="1"/>
  <c r="R73" i="1"/>
  <c r="Q73" i="1"/>
  <c r="I73" i="1"/>
  <c r="J73" i="1" s="1"/>
  <c r="K73" i="1" s="1"/>
  <c r="R72" i="1"/>
  <c r="S72" i="1" s="1"/>
  <c r="Q72" i="1"/>
  <c r="J72" i="1"/>
  <c r="K72" i="1" s="1"/>
  <c r="I72" i="1"/>
  <c r="S71" i="1"/>
  <c r="R71" i="1"/>
  <c r="Q71" i="1"/>
  <c r="I71" i="1"/>
  <c r="J71" i="1" s="1"/>
  <c r="K71" i="1" s="1"/>
  <c r="R70" i="1"/>
  <c r="S70" i="1" s="1"/>
  <c r="Q70" i="1"/>
  <c r="J70" i="1"/>
  <c r="K70" i="1" s="1"/>
  <c r="I70" i="1"/>
  <c r="S69" i="1"/>
  <c r="R69" i="1"/>
  <c r="Q69" i="1"/>
  <c r="I69" i="1"/>
  <c r="J69" i="1" s="1"/>
  <c r="K69" i="1" s="1"/>
  <c r="R68" i="1"/>
  <c r="S68" i="1" s="1"/>
  <c r="Q68" i="1"/>
  <c r="I68" i="1"/>
  <c r="J68" i="1" s="1"/>
  <c r="K68" i="1" s="1"/>
  <c r="S67" i="1"/>
  <c r="R67" i="1"/>
  <c r="Q67" i="1"/>
  <c r="I67" i="1"/>
  <c r="J67" i="1" s="1"/>
  <c r="K67" i="1" s="1"/>
  <c r="R66" i="1"/>
  <c r="S66" i="1" s="1"/>
  <c r="Q66" i="1"/>
  <c r="I66" i="1"/>
  <c r="J66" i="1" s="1"/>
  <c r="K66" i="1" s="1"/>
  <c r="S65" i="1"/>
  <c r="R65" i="1"/>
  <c r="Q65" i="1"/>
  <c r="I65" i="1"/>
  <c r="J65" i="1" s="1"/>
  <c r="K65" i="1" s="1"/>
  <c r="R64" i="1"/>
  <c r="S64" i="1" s="1"/>
  <c r="Q64" i="1"/>
  <c r="I64" i="1"/>
  <c r="J64" i="1" s="1"/>
  <c r="K64" i="1" s="1"/>
  <c r="S63" i="1"/>
  <c r="R63" i="1"/>
  <c r="Q63" i="1"/>
  <c r="I63" i="1"/>
  <c r="J63" i="1" s="1"/>
  <c r="K63" i="1" s="1"/>
  <c r="R62" i="1"/>
  <c r="S62" i="1" s="1"/>
  <c r="Q62" i="1"/>
  <c r="I62" i="1"/>
  <c r="J62" i="1" s="1"/>
  <c r="K62" i="1" s="1"/>
  <c r="S61" i="1"/>
  <c r="R61" i="1"/>
  <c r="Q61" i="1"/>
  <c r="I61" i="1"/>
  <c r="J61" i="1" s="1"/>
  <c r="K61" i="1" s="1"/>
  <c r="R60" i="1"/>
  <c r="S60" i="1" s="1"/>
  <c r="Q60" i="1"/>
  <c r="I60" i="1"/>
  <c r="J60" i="1" s="1"/>
  <c r="K60" i="1" s="1"/>
  <c r="S59" i="1"/>
  <c r="R59" i="1"/>
  <c r="Q59" i="1"/>
  <c r="I59" i="1"/>
  <c r="J59" i="1" s="1"/>
  <c r="K59" i="1" s="1"/>
  <c r="R58" i="1"/>
  <c r="S58" i="1" s="1"/>
  <c r="Q58" i="1"/>
  <c r="I58" i="1"/>
  <c r="J58" i="1" s="1"/>
  <c r="K58" i="1" s="1"/>
  <c r="S57" i="1"/>
  <c r="R57" i="1"/>
  <c r="Q57" i="1"/>
  <c r="I57" i="1"/>
  <c r="J57" i="1" s="1"/>
  <c r="K57" i="1" s="1"/>
  <c r="R56" i="1"/>
  <c r="S56" i="1" s="1"/>
  <c r="Q56" i="1"/>
  <c r="I56" i="1"/>
  <c r="J56" i="1" s="1"/>
  <c r="K56" i="1" s="1"/>
  <c r="S55" i="1"/>
  <c r="R55" i="1"/>
  <c r="Q55" i="1"/>
  <c r="I55" i="1"/>
  <c r="J55" i="1" s="1"/>
  <c r="K55" i="1" s="1"/>
  <c r="R54" i="1"/>
  <c r="S54" i="1" s="1"/>
  <c r="Q54" i="1"/>
  <c r="I54" i="1"/>
  <c r="J54" i="1" s="1"/>
  <c r="K54" i="1" s="1"/>
  <c r="S53" i="1"/>
  <c r="R53" i="1"/>
  <c r="Q53" i="1"/>
  <c r="I53" i="1"/>
  <c r="J53" i="1" s="1"/>
  <c r="K53" i="1" s="1"/>
  <c r="R52" i="1"/>
  <c r="S52" i="1" s="1"/>
  <c r="Q52" i="1"/>
  <c r="I52" i="1"/>
  <c r="J52" i="1" s="1"/>
  <c r="K52" i="1" s="1"/>
  <c r="S51" i="1"/>
  <c r="R51" i="1"/>
  <c r="Q51" i="1"/>
  <c r="I51" i="1"/>
  <c r="J51" i="1" s="1"/>
  <c r="K51" i="1" s="1"/>
  <c r="R50" i="1"/>
  <c r="S50" i="1" s="1"/>
  <c r="Q50" i="1"/>
  <c r="I50" i="1"/>
  <c r="J50" i="1" s="1"/>
  <c r="K50" i="1" s="1"/>
  <c r="S49" i="1"/>
  <c r="R49" i="1"/>
  <c r="Q49" i="1"/>
  <c r="I49" i="1"/>
  <c r="J49" i="1" s="1"/>
  <c r="K49" i="1" s="1"/>
  <c r="R48" i="1"/>
  <c r="S48" i="1" s="1"/>
  <c r="Q48" i="1"/>
  <c r="I48" i="1"/>
  <c r="J48" i="1" s="1"/>
  <c r="K48" i="1" s="1"/>
  <c r="S47" i="1"/>
  <c r="R47" i="1"/>
  <c r="Q47" i="1"/>
  <c r="I47" i="1"/>
  <c r="J47" i="1" s="1"/>
  <c r="K47" i="1" s="1"/>
  <c r="R46" i="1"/>
  <c r="S46" i="1" s="1"/>
  <c r="Q46" i="1"/>
  <c r="I46" i="1"/>
  <c r="J46" i="1" s="1"/>
  <c r="K46" i="1" s="1"/>
  <c r="S45" i="1"/>
  <c r="R45" i="1"/>
  <c r="Q45" i="1"/>
  <c r="I45" i="1"/>
  <c r="J45" i="1" s="1"/>
  <c r="K45" i="1" s="1"/>
  <c r="R44" i="1"/>
  <c r="S44" i="1" s="1"/>
  <c r="Q44" i="1"/>
  <c r="I44" i="1"/>
  <c r="J44" i="1" s="1"/>
  <c r="K44" i="1" s="1"/>
  <c r="S43" i="1"/>
  <c r="R43" i="1"/>
  <c r="Q43" i="1"/>
  <c r="I43" i="1"/>
  <c r="J43" i="1" s="1"/>
  <c r="K43" i="1" s="1"/>
  <c r="R42" i="1"/>
  <c r="S42" i="1" s="1"/>
  <c r="Q42" i="1"/>
  <c r="I42" i="1"/>
  <c r="J42" i="1" s="1"/>
  <c r="K42" i="1" s="1"/>
  <c r="S41" i="1"/>
  <c r="R41" i="1"/>
  <c r="Q41" i="1"/>
  <c r="I41" i="1"/>
  <c r="J41" i="1" s="1"/>
  <c r="K41" i="1" s="1"/>
  <c r="R40" i="1"/>
  <c r="S40" i="1" s="1"/>
  <c r="Q40" i="1"/>
  <c r="I40" i="1"/>
  <c r="J40" i="1" s="1"/>
  <c r="K40" i="1" s="1"/>
  <c r="S39" i="1"/>
  <c r="R39" i="1"/>
  <c r="Q39" i="1"/>
  <c r="I39" i="1"/>
  <c r="J39" i="1" s="1"/>
  <c r="K39" i="1" s="1"/>
  <c r="R38" i="1"/>
  <c r="S38" i="1" s="1"/>
  <c r="Q38" i="1"/>
  <c r="I38" i="1"/>
  <c r="J38" i="1" s="1"/>
  <c r="K38" i="1" s="1"/>
  <c r="S37" i="1"/>
  <c r="R37" i="1"/>
  <c r="Q37" i="1"/>
  <c r="I37" i="1"/>
  <c r="J37" i="1" s="1"/>
  <c r="K37" i="1" s="1"/>
  <c r="R36" i="1"/>
  <c r="S36" i="1" s="1"/>
  <c r="Q36" i="1"/>
  <c r="I36" i="1"/>
  <c r="J36" i="1" s="1"/>
  <c r="K36" i="1" s="1"/>
  <c r="S35" i="1"/>
  <c r="R35" i="1"/>
  <c r="Q35" i="1"/>
  <c r="I35" i="1"/>
  <c r="J35" i="1" s="1"/>
  <c r="K35" i="1" s="1"/>
  <c r="R34" i="1"/>
  <c r="S34" i="1" s="1"/>
  <c r="Q34" i="1"/>
  <c r="I34" i="1"/>
  <c r="J34" i="1" s="1"/>
  <c r="K34" i="1" s="1"/>
  <c r="S33" i="1"/>
  <c r="R33" i="1"/>
  <c r="Q33" i="1"/>
  <c r="I33" i="1"/>
  <c r="J33" i="1" s="1"/>
  <c r="K33" i="1" s="1"/>
  <c r="R32" i="1"/>
  <c r="S32" i="1" s="1"/>
  <c r="Q32" i="1"/>
  <c r="I32" i="1"/>
  <c r="J32" i="1" s="1"/>
  <c r="K32" i="1" s="1"/>
  <c r="S31" i="1"/>
  <c r="R31" i="1"/>
  <c r="Q31" i="1"/>
  <c r="I31" i="1"/>
  <c r="J31" i="1" s="1"/>
  <c r="K31" i="1" s="1"/>
  <c r="R30" i="1"/>
  <c r="S30" i="1" s="1"/>
  <c r="Q30" i="1"/>
  <c r="I30" i="1"/>
  <c r="J30" i="1" s="1"/>
  <c r="K30" i="1" s="1"/>
  <c r="R29" i="1"/>
  <c r="S29" i="1" s="1"/>
  <c r="Q29" i="1"/>
  <c r="I29" i="1"/>
  <c r="J29" i="1" s="1"/>
  <c r="K29" i="1" s="1"/>
  <c r="R28" i="1"/>
  <c r="S28" i="1" s="1"/>
  <c r="Q28" i="1"/>
  <c r="I28" i="1"/>
  <c r="J28" i="1" s="1"/>
  <c r="K28" i="1" s="1"/>
  <c r="R27" i="1"/>
  <c r="S27" i="1" s="1"/>
  <c r="Q27" i="1"/>
  <c r="I27" i="1"/>
  <c r="J27" i="1" s="1"/>
  <c r="K27" i="1" s="1"/>
  <c r="R26" i="1"/>
  <c r="S26" i="1" s="1"/>
  <c r="Q26" i="1"/>
  <c r="I26" i="1"/>
  <c r="J26" i="1" s="1"/>
  <c r="K26" i="1" s="1"/>
  <c r="R25" i="1"/>
  <c r="S25" i="1" s="1"/>
  <c r="Q25" i="1"/>
  <c r="I25" i="1"/>
  <c r="J25" i="1" s="1"/>
  <c r="K25" i="1" s="1"/>
  <c r="R24" i="1"/>
  <c r="S24" i="1" s="1"/>
  <c r="Q24" i="1"/>
  <c r="I24" i="1"/>
  <c r="J24" i="1" s="1"/>
  <c r="K24" i="1" s="1"/>
  <c r="R23" i="1"/>
  <c r="S23" i="1" s="1"/>
  <c r="Q23" i="1"/>
  <c r="I23" i="1"/>
  <c r="J23" i="1" s="1"/>
  <c r="K23" i="1" s="1"/>
  <c r="R22" i="1"/>
  <c r="S22" i="1" s="1"/>
  <c r="Q22" i="1"/>
  <c r="I22" i="1"/>
  <c r="J22" i="1" s="1"/>
  <c r="K22" i="1" s="1"/>
  <c r="R21" i="1"/>
  <c r="S21" i="1" s="1"/>
  <c r="Q21" i="1"/>
  <c r="I21" i="1"/>
  <c r="J21" i="1" s="1"/>
  <c r="K21" i="1" s="1"/>
  <c r="R20" i="1"/>
  <c r="S20" i="1" s="1"/>
  <c r="Q20" i="1"/>
  <c r="I20" i="1"/>
  <c r="J20" i="1" s="1"/>
  <c r="K20" i="1" s="1"/>
  <c r="R19" i="1"/>
  <c r="S19" i="1" s="1"/>
  <c r="Q19" i="1"/>
  <c r="I19" i="1"/>
  <c r="J19" i="1" s="1"/>
  <c r="K19" i="1" s="1"/>
  <c r="R18" i="1"/>
  <c r="S18" i="1" s="1"/>
  <c r="Q18" i="1"/>
  <c r="I18" i="1"/>
  <c r="J18" i="1" s="1"/>
  <c r="K18" i="1" s="1"/>
  <c r="R17" i="1"/>
  <c r="S17" i="1" s="1"/>
  <c r="Q17" i="1"/>
  <c r="I17" i="1"/>
  <c r="J17" i="1" s="1"/>
  <c r="K17" i="1" s="1"/>
  <c r="R16" i="1"/>
  <c r="S16" i="1" s="1"/>
  <c r="Q16" i="1"/>
  <c r="I16" i="1"/>
  <c r="J16" i="1" s="1"/>
  <c r="K16" i="1" s="1"/>
  <c r="R15" i="1"/>
  <c r="S15" i="1" s="1"/>
  <c r="Q15" i="1"/>
  <c r="I15" i="1"/>
  <c r="J15" i="1" s="1"/>
  <c r="K15" i="1" s="1"/>
  <c r="R14" i="1"/>
  <c r="S14" i="1" s="1"/>
  <c r="Q14" i="1"/>
  <c r="I14" i="1"/>
  <c r="J14" i="1" s="1"/>
  <c r="K14" i="1" s="1"/>
  <c r="R13" i="1"/>
  <c r="S13" i="1" s="1"/>
  <c r="Q13" i="1"/>
  <c r="I13" i="1"/>
  <c r="J13" i="1" s="1"/>
  <c r="K13" i="1" s="1"/>
  <c r="R12" i="1"/>
  <c r="S12" i="1" s="1"/>
  <c r="Q12" i="1"/>
  <c r="I12" i="1"/>
  <c r="J12" i="1" s="1"/>
  <c r="K12" i="1" s="1"/>
  <c r="R11" i="1"/>
  <c r="S11" i="1" s="1"/>
  <c r="Q11" i="1"/>
  <c r="I11" i="1"/>
  <c r="J11" i="1" s="1"/>
  <c r="K11" i="1" s="1"/>
  <c r="R10" i="1"/>
  <c r="S10" i="1" s="1"/>
  <c r="Q10" i="1"/>
  <c r="I10" i="1"/>
  <c r="J10" i="1" s="1"/>
  <c r="K10" i="1" s="1"/>
  <c r="R9" i="1"/>
  <c r="S9" i="1" s="1"/>
  <c r="Q9" i="1"/>
  <c r="I9" i="1"/>
  <c r="J9" i="1" s="1"/>
  <c r="K9" i="1" s="1"/>
  <c r="R8" i="1"/>
  <c r="S8" i="1" s="1"/>
  <c r="Q8" i="1"/>
  <c r="I8" i="1"/>
  <c r="J8" i="1" s="1"/>
  <c r="K8" i="1" s="1"/>
  <c r="R7" i="1"/>
  <c r="S7" i="1" s="1"/>
  <c r="Q7" i="1"/>
  <c r="I7" i="1"/>
  <c r="J7" i="1" s="1"/>
  <c r="K7" i="1" s="1"/>
  <c r="R6" i="1"/>
  <c r="S6" i="1" s="1"/>
  <c r="Q6" i="1"/>
  <c r="I6" i="1"/>
  <c r="J6" i="1" s="1"/>
  <c r="K6" i="1" s="1"/>
  <c r="R5" i="1"/>
  <c r="S5" i="1" s="1"/>
  <c r="Q5" i="1"/>
  <c r="I5" i="1"/>
  <c r="J5" i="1" s="1"/>
  <c r="K5" i="1" s="1"/>
  <c r="R4" i="1"/>
  <c r="S4" i="1" s="1"/>
  <c r="Q4" i="1"/>
  <c r="I4" i="1"/>
  <c r="J4" i="1" s="1"/>
  <c r="K4" i="1" s="1"/>
  <c r="Q83" i="1" l="1"/>
  <c r="R83" i="1"/>
  <c r="S83" i="1" s="1"/>
  <c r="I83" i="1"/>
  <c r="J83" i="1" s="1"/>
  <c r="K83" i="1" s="1"/>
  <c r="H18" i="2" l="1"/>
  <c r="H14" i="2"/>
  <c r="H10" i="2"/>
  <c r="H6" i="2"/>
  <c r="H16" i="2"/>
  <c r="H4" i="2"/>
  <c r="H17" i="2"/>
  <c r="H13" i="2"/>
  <c r="H9" i="2"/>
  <c r="H5" i="2"/>
  <c r="H12" i="2"/>
  <c r="H15" i="2"/>
  <c r="H11" i="2"/>
  <c r="H7" i="2"/>
  <c r="H8" i="2"/>
  <c r="F14" i="2"/>
  <c r="F7" i="2"/>
  <c r="F10" i="2"/>
  <c r="F18" i="2"/>
  <c r="F4" i="2"/>
  <c r="F19" i="2" l="1"/>
  <c r="E18" i="2" l="1"/>
  <c r="E14" i="2"/>
  <c r="E10" i="2"/>
  <c r="E6" i="2"/>
  <c r="E16" i="2"/>
  <c r="E12" i="2"/>
  <c r="E8" i="2"/>
  <c r="E4" i="2"/>
  <c r="E17" i="2"/>
  <c r="E9" i="2"/>
  <c r="E15" i="2"/>
  <c r="E7" i="2"/>
  <c r="E13" i="2"/>
  <c r="E5" i="2"/>
  <c r="E11" i="2"/>
  <c r="C14" i="2" l="1"/>
  <c r="C7" i="2"/>
  <c r="C10" i="2"/>
  <c r="C18" i="2"/>
  <c r="C4" i="2"/>
  <c r="C19" i="2" l="1"/>
</calcChain>
</file>

<file path=xl/sharedStrings.xml><?xml version="1.0" encoding="utf-8"?>
<sst xmlns="http://schemas.openxmlformats.org/spreadsheetml/2006/main" count="528" uniqueCount="283">
  <si>
    <t xml:space="preserve">DEĞERLENDİRME TABLOSU </t>
  </si>
  <si>
    <t>DERECELENDİRME TABLOSU</t>
  </si>
  <si>
    <t>ÖNLEM TABLOSU</t>
  </si>
  <si>
    <t>ÖNLEM SONRASI DERECELENDİRME</t>
  </si>
  <si>
    <t xml:space="preserve">NO </t>
  </si>
  <si>
    <t>BÖLÜM</t>
  </si>
  <si>
    <t>FAALİYET</t>
  </si>
  <si>
    <t xml:space="preserve">TEHLİKE </t>
  </si>
  <si>
    <t>RİSK</t>
  </si>
  <si>
    <t>SONUÇ</t>
  </si>
  <si>
    <t>OLASILIK</t>
  </si>
  <si>
    <t>ŞİDDET</t>
  </si>
  <si>
    <t>ÖNCELİK SIRASI</t>
  </si>
  <si>
    <t>AÇIKLAMA</t>
  </si>
  <si>
    <t>ALINACAK ÖNLEMLER</t>
  </si>
  <si>
    <t>SORUMLU</t>
  </si>
  <si>
    <t>TERMİN</t>
  </si>
  <si>
    <t>Elektrik çarpması</t>
  </si>
  <si>
    <t>RİSKLER</t>
  </si>
  <si>
    <t>ÖNLEM ÖNCESİ DERECELENDİRME</t>
  </si>
  <si>
    <t>RİSK GRUPLARI</t>
  </si>
  <si>
    <t>SAYI (ADET)</t>
  </si>
  <si>
    <t>RİSK PUANLARI</t>
  </si>
  <si>
    <t>1. DERECE RİSKLER</t>
  </si>
  <si>
    <t>2. DERECE RİSKLER</t>
  </si>
  <si>
    <t>Kısa dönemde iyileştirici tedbirler alınmalıdır. Risklerin uyarı işaretleri ile tanımlamaları ve yasaklamaları yapılmalıdır.</t>
  </si>
  <si>
    <t>3. DERECE RİSKLER</t>
  </si>
  <si>
    <t>Uzun dönemde iyileştirilebilir faaliyetler planlanmalı, şiddeti yüksek olan riskler için kontrol sistemleri kurulmalıdır. Eğitimler ile çalışanların mesleki yeterlilik düzeyleri arttırılmalıdır.</t>
  </si>
  <si>
    <t>4. DERECE RİSKLER</t>
  </si>
  <si>
    <t>Faaliyet gözetim altında tutulmalıdır. Uygunluğu periyodik olarak gözden geçirilmelidir.</t>
  </si>
  <si>
    <t>DERECELENDİRİLMEMİŞ RİSKLER</t>
  </si>
  <si>
    <t>Riskleri derecelendiniz...</t>
  </si>
  <si>
    <t>TOPLAM</t>
  </si>
  <si>
    <t>Ağır yaralanma</t>
  </si>
  <si>
    <t>Trafik Kazaları, İnsanlara çarpma</t>
  </si>
  <si>
    <t>Acil durumlar</t>
  </si>
  <si>
    <t>Elektrik panosu</t>
  </si>
  <si>
    <t>Elektrik kaçakları</t>
  </si>
  <si>
    <t>Acil durum işaretlemesinin yapılması</t>
  </si>
  <si>
    <t>Sağlıklı bilgisayar çalışması için ofisteki ortam ısısı 21 – 23 derece, nem oranı % 45 – 55 olması</t>
  </si>
  <si>
    <t>SKOR</t>
  </si>
  <si>
    <t>Hemen gerekli önlemler alınmalıdır. Eğitimler ile çalışanlar riskler hakkında bilgilendirilmelidir.</t>
  </si>
  <si>
    <t>Merdiven basamaklarında kaymaz bant olmaması</t>
  </si>
  <si>
    <t xml:space="preserve">Kazalar </t>
  </si>
  <si>
    <t xml:space="preserve">
Kimyasalların malzeme güvenlik bilgi formlarının tedarikçi firmadan alınması,
</t>
  </si>
  <si>
    <t>Genel/ tüm işletme</t>
  </si>
  <si>
    <t>Giriş-çıkışlar</t>
  </si>
  <si>
    <t>Merdivenler</t>
  </si>
  <si>
    <t>Tuvaletler</t>
  </si>
  <si>
    <t>Ofisler</t>
  </si>
  <si>
    <t>ağır yaralanma/ ölüm</t>
  </si>
  <si>
    <t>ağır yaralanma</t>
  </si>
  <si>
    <t>Akaryakıt tankları</t>
  </si>
  <si>
    <t>Akaryakıt istasyonu</t>
  </si>
  <si>
    <t>LPG istasyonu</t>
  </si>
  <si>
    <t xml:space="preserve">Eksik levhalar tamamlanmalı; gerekli resimli ve yazılı levhalar konulmalıdır. Çalışanlar talimatlara, levhalara uymaları konusunda bilgilendirilmeli. </t>
  </si>
  <si>
    <t>LPG  istasyonunda demir bariyer mevcut. Sürücüler çalışanlar tarafında uyarılmalıdır.</t>
  </si>
  <si>
    <t>Yemekhane</t>
  </si>
  <si>
    <t>Jeneratör dairesi</t>
  </si>
  <si>
    <t>Acil çıkışları gösterecek tabela ve işaretlemeler mevcut değil</t>
  </si>
  <si>
    <t>Acil durumlarda panik</t>
  </si>
  <si>
    <t>Araç giriş çıkışlarında hız limitini gösteren levhanın bulunmaması</t>
  </si>
  <si>
    <t>Araç giriş- çıkışlarına hız limitlerini gösteren levha konulması</t>
  </si>
  <si>
    <t>Kaymaz bant</t>
  </si>
  <si>
    <t>Kayma, düşme</t>
  </si>
  <si>
    <t>Yaralanma</t>
  </si>
  <si>
    <t>Merdivenlere kaymaz bant konulması</t>
  </si>
  <si>
    <t>Müşteri tuvaletleri</t>
  </si>
  <si>
    <t>Kötü hijyen koşullarından kaynaklı hastalıklar</t>
  </si>
  <si>
    <t>Bulaşıcı hastalıklar</t>
  </si>
  <si>
    <t>Tuvaletler düzenli temizleniyor ve listeye yazılıyor. Tuvaletlerin temizliğinin belirli aralıklarla kontrol edilmesi ve temizlenmesi</t>
  </si>
  <si>
    <t>Personel tuvaleti</t>
  </si>
  <si>
    <t>Elektrik panosunun çalışanlarla iç içe olması, ayrı bir bölmede olmaması</t>
  </si>
  <si>
    <t>Ağır yaralanma/ ölüm</t>
  </si>
  <si>
    <t>Elektrik panosu duvar örülerek ayrı bir bölmede olması. Ofisin ve personel tuvaletinin acil oradan kaldırılması. Çalışanlar konu hakkında bilgilendirilmelidir.</t>
  </si>
  <si>
    <t>Ergonomi</t>
  </si>
  <si>
    <t>Ergonomik koşulların elverişsizliği</t>
  </si>
  <si>
    <t>Ergonomik rahatsızlıklar</t>
  </si>
  <si>
    <t>Termal konfor şartları</t>
  </si>
  <si>
    <t>Termal konfor şartlarının uygunsuzluğu</t>
  </si>
  <si>
    <t>Hastalanma</t>
  </si>
  <si>
    <t>Personel tuvaletinin çok dar olması</t>
  </si>
  <si>
    <t>Bilgisayar kullanımı</t>
  </si>
  <si>
    <t>Uzun süre bilgisayar kullanımı</t>
  </si>
  <si>
    <t>Göz hastalıkları</t>
  </si>
  <si>
    <t>Belirli süre bilgisayar kullandıktan sonra gözlerin dinlendirilmesi sağlanacak</t>
  </si>
  <si>
    <t>Elektrik panolarının anahtarının eksik olması ve açık bulunması</t>
  </si>
  <si>
    <t>Elektrik panosunun açık ve anahtarının üzerinde bulunması</t>
  </si>
  <si>
    <t>Sıvı seviyesini ölçen vasıtalar</t>
  </si>
  <si>
    <t>Vasıtalarda oluşabilecek bir arıza</t>
  </si>
  <si>
    <t>Patlama, yanma</t>
  </si>
  <si>
    <t>Gaz dedektörü</t>
  </si>
  <si>
    <t>Boşluklarda gaz dedektötünün bulunmaması</t>
  </si>
  <si>
    <t>Statik elektrik için bakır levha bulunmuyor</t>
  </si>
  <si>
    <t>Akaryakıt dolumu</t>
  </si>
  <si>
    <t>Sürücü müşterinin dolum bitmeden hareket etmesi sonucu oluşabilecek kazalar</t>
  </si>
  <si>
    <t>Break away ve shut-off valfi mevcuttur. Sürücüler çalışanlar tarafında uyarılmalıdır ve gerekli bilgilendirme levhaları asılmalıdır.</t>
  </si>
  <si>
    <t>Saha zemini</t>
  </si>
  <si>
    <t>Yağmur/ kar sonucu su birikintisi oluşması</t>
  </si>
  <si>
    <t>Kayarak düşme</t>
  </si>
  <si>
    <t>Çalışanlar</t>
  </si>
  <si>
    <t xml:space="preserve">Çalışanların verilen iş kıyafetleri ve kişisel koruyucusunu kullanmaması </t>
  </si>
  <si>
    <t>Çalışanlar verilen kıyafet ve donanımları kullanmaları konusunda uyarılmalıdır.</t>
  </si>
  <si>
    <t>Çalışanların soğuk kesiğine karşı uygun eldiven kullanmamaları</t>
  </si>
  <si>
    <t>Soğuk kesiği</t>
  </si>
  <si>
    <t>Uzun süre soğukta çalışma</t>
  </si>
  <si>
    <t>Çalışanlara uygun kıyafet veriliyor. Çalışanlar konu hakkında bilgilendirilmeli. İş kıyafetlerini giymeleri konusunda uyarılmalıdır.</t>
  </si>
  <si>
    <t>Uzun süre ayakta çalışma</t>
  </si>
  <si>
    <t>Meslek hastalığı</t>
  </si>
  <si>
    <t>Bilgisizlik</t>
  </si>
  <si>
    <t>Çalışanlara uyulması gereken kurallar ve talimatlar hakkında eğitim verilmeli</t>
  </si>
  <si>
    <t>Şakalaşma</t>
  </si>
  <si>
    <t>Çalışanlar şakalaşmamaları konusunda uyarılmalı</t>
  </si>
  <si>
    <t>Dikkatsiz çalışma</t>
  </si>
  <si>
    <t>Çalışanlar dikkatli olmaları konusunda bilgilendirilmeli</t>
  </si>
  <si>
    <t>İstasyonlar</t>
  </si>
  <si>
    <t>Pompanın hızlı çekilmesi sonucu yere akaryakıt dökülmesi</t>
  </si>
  <si>
    <t>Çalışanlar konu hakkında bilgilendirilmeli. Dolum bitmeden pompa çekilmemeli.</t>
  </si>
  <si>
    <t>Akaryakıt, LPG istasyonları, tankerler vb. ateşle yaklaşılmaması gereken yerler</t>
  </si>
  <si>
    <t>Sigara içilmesi vb. ateş bulundurulması</t>
  </si>
  <si>
    <t>Çalışanların makine üzerlerindeki, istasyonlardaki, oto yıkama- yağlama, tanker dolum-boşaltım, tanklar vb. üzerindeki talimatlara uymamaları</t>
  </si>
  <si>
    <t>Çalışanlara eğitim verilmelidir.</t>
  </si>
  <si>
    <t>İskeleye çıkarken talimatların okumaması ve talimatlara uyulmaması</t>
  </si>
  <si>
    <t>Düşme</t>
  </si>
  <si>
    <t>Pompayı hızlı çekme sonucu yere akaryakıt dökülmesi</t>
  </si>
  <si>
    <t>Hafif yaralanma</t>
  </si>
  <si>
    <t>Pompacı konu hakkında bilgilendirilmeli</t>
  </si>
  <si>
    <t>Adalar</t>
  </si>
  <si>
    <t>Yazılı ve resimli uyarı levhalarının bulunmaması</t>
  </si>
  <si>
    <t>Sigara içilmez', 'motoru durdurunuz' vb. gerekli uyarı levhaları resimli ve yazılı olarak bulundurulmalıdır.</t>
  </si>
  <si>
    <t>Dispenserler</t>
  </si>
  <si>
    <t xml:space="preserve">Uyarı levhalarının eksik olması </t>
  </si>
  <si>
    <t xml:space="preserve">Araçların istasyona hızlı girmesi,çıkması, hız sınırını aşması veya başka çeşitli sürücü hataları  </t>
  </si>
  <si>
    <t>Yollar</t>
  </si>
  <si>
    <t>Uyarı levhalarının eksik/ yetersiz olması ve yaya yolu vb. yer işaretlemelerinin yapılmaması</t>
  </si>
  <si>
    <t>Gerekli uyarı levhaları konulmalı ve yer işaretlemeleri yapılmalıdır</t>
  </si>
  <si>
    <t>Elektrik şalteri</t>
  </si>
  <si>
    <t>Şalterin kapağının bulunmaması</t>
  </si>
  <si>
    <t>Elektrik şalteri kapaklı olmalı ve kapağı kapalı olmalı</t>
  </si>
  <si>
    <t>Yüksek yoğunluklu polietilen(HDPE) malzemeden haznenin bulunmaması</t>
  </si>
  <si>
    <t>HDPE hazneler bulunmalıdır</t>
  </si>
  <si>
    <t>Elektrik tesisatı</t>
  </si>
  <si>
    <t>Bütün elektrik tesisatının kontrol ve bakımları 1 yılı geçmeyen sürelerde Elektrik Mühendisi tarafından yapılmalıdır.</t>
  </si>
  <si>
    <t>Topraklama</t>
  </si>
  <si>
    <t>Topraklamanın periyodik bakımları 1 yılı geçmeyen sürelerde yapılmalı. Tesiste kullanılan bütün makine-ekipmanların çalışanlar da dahil olmak üzere işletmenin topraklanması sağlanmalıdır.</t>
  </si>
  <si>
    <t>Kompresör</t>
  </si>
  <si>
    <t>Komresörün yapılan işe göre gereğinden fazla büyük olması</t>
  </si>
  <si>
    <t>Tanklar</t>
  </si>
  <si>
    <t>Katodik koruma</t>
  </si>
  <si>
    <t>Yangın</t>
  </si>
  <si>
    <t>Kum yerine çakıl kullanılması</t>
  </si>
  <si>
    <t>Tankların etrafında çakıl yerine kum kullanılmalıdır.</t>
  </si>
  <si>
    <t>Çalışanların soyunma yerleri</t>
  </si>
  <si>
    <t>Soyunma yerleri yetersiz ve dar</t>
  </si>
  <si>
    <t>Çalışanlara yeterli ve uygun soyunma odası sağlanmalıdır.</t>
  </si>
  <si>
    <t>Oto yıkama</t>
  </si>
  <si>
    <t>Su vanası</t>
  </si>
  <si>
    <t>Su vanasının emniyeti yok ve herkesin kolay erişebileçeği bir yerde</t>
  </si>
  <si>
    <t>Buhar makinesi</t>
  </si>
  <si>
    <t>Talimata uygun kullanılmaması</t>
  </si>
  <si>
    <t>Çalışanlar konu ile ilgili bilgilendirilmelidir.</t>
  </si>
  <si>
    <t>Yangın hortumlarının kontrolleri ve bakımlarının eksikliği</t>
  </si>
  <si>
    <t>Yangın hortumlarının bakımları lastik olmayan yangın hortumları her kullanımdan sonra boşaltılıp kurutularak kontrol edilecek. Lastikli hortumlar en geç 3 ayda bir kontrol edilecektir.</t>
  </si>
  <si>
    <t>Elektrik</t>
  </si>
  <si>
    <t>Jeneratör dairesinin dar,çok dağınık ve gereksiz hortum,boru, elektrik kabloları vb. malzemelerin bulunması</t>
  </si>
  <si>
    <t>El aletleri ve mengene</t>
  </si>
  <si>
    <t>El aletlerinin dağınık ve ortada bulunması. Mengenenin rafın çok ucunda dengesiz bulunması</t>
  </si>
  <si>
    <t>El aletleri düzgün bir şekilde belirli bir yerde toplanmalı. Mengene düşmeyecek bir yerde bulundurulmalı.</t>
  </si>
  <si>
    <t>Bıcak</t>
  </si>
  <si>
    <t>Kılıfsız olarak ortamda bıcak bulunması</t>
  </si>
  <si>
    <t>Bıcak jeneratör dairesinden kaldırılmalı ya da kılıflı olarak uygun bir yere kaldırılmalıdır.</t>
  </si>
  <si>
    <t>Şalterin kapağının açık olması</t>
  </si>
  <si>
    <t>Şalterin kapağı kapalı olmalı</t>
  </si>
  <si>
    <t>Eczadolabı</t>
  </si>
  <si>
    <t>İlkyardım</t>
  </si>
  <si>
    <t>Eczadolabında yeterli malzeme bulundurulmalıdır</t>
  </si>
  <si>
    <t>Eczadolabı elektrik panosunun hemen yanında olması</t>
  </si>
  <si>
    <t>Eczadolabı elektrik panosunun yanından kaldırılmalıdır. İlkyardım için uygun yer sağlanmalı ve elektrik panosu duvar örülerek çalışanlardan ayrılmalıdır.</t>
  </si>
  <si>
    <t>Saha</t>
  </si>
  <si>
    <t>Araç temizleme- süpürme</t>
  </si>
  <si>
    <t>Çalışanların ve müşterilerin araç süpürme, silme gibi temizleme işlerini yaparken uygun maske, eldiven, gözlük vb. kişisel koruyucu kullanmamaları</t>
  </si>
  <si>
    <t>Market</t>
  </si>
  <si>
    <t>Akaryakıt ve LPG ikmal istasyonları</t>
  </si>
  <si>
    <t>Sigara içilmez' levhasının yazılı olarak bulunmaması</t>
  </si>
  <si>
    <t>Uyarı levhalarındaki eksikler kısa sürede giderilmesi. Gerekli uyarı levhalarının hem yazılı hem görsel/ resimli olarak bulundurulması.</t>
  </si>
  <si>
    <t>Makine üzerlerindeki, istasyonlardaki, oto yıkama- yağlama, tanker dolum-boşaltım, tanklar vb. üzerindeki talimatların yeterli düzeye getirilmesi</t>
  </si>
  <si>
    <t xml:space="preserve">Paratonerler ve yıldırıma karşı alınan diğer koruyucu tertibatın yılda en az bir defa, ehliyetli bir elemana kontrol ettirilmesi.  </t>
  </si>
  <si>
    <t>Kompresörlerin güvenlikle çalışmalarını sağlamak üzere; periyodik olarak yılda bir kez kontrol ve deneylerinin, ehliyeti Hükümet veya mahalli idarelerce kabul edilen teknik elemanlar (Makine Mühendisi) tarafından yapılması.</t>
  </si>
  <si>
    <t xml:space="preserve">Seyyar yangın söndürme cihazlarının,en az 6 ayda bir defa kontrol edilmesi ve kontrol tarihlerinin, cihazlar üzerine yazılması. Karbondioksitli, bikarbonat tozlu, karbon tetraklorürlü ve benzeri kimyasal maddeli yangın söndürme cihazlarının, kullanılıştan sonra derhal yeniden doldurulması </t>
  </si>
  <si>
    <t>Soyunma yerleri</t>
  </si>
  <si>
    <t>İşyerlerinde soyunma yerleri, duş ve lavabolara bitişik, işçilerin çıkış yerlerine yakın bir  yerde  yapılmalı  ve  onların rahatça soyunup giyinmelerine elverişli genişlikte olmalıdır.</t>
  </si>
  <si>
    <t>Çalışanların çalışma koşullarının iyileştirilmesi ve çalışanların konu hakkında eğitilmesi.</t>
  </si>
  <si>
    <t>Personel tuvaletinin başka bir yere taşınması ve uygun ölçülerde yapılması</t>
  </si>
  <si>
    <t>Eksik anahtarlar tamamlanarak bütün anahtarlar belirli bir yerde bulundurulması. Elektrik panolarının kapalı ve kilitli olması.</t>
  </si>
  <si>
    <t>Tankta sıvı seviyesini ölçen vasıtaların uygun olması. Vasıtaların belirli sürelerle bakımlarının ve kontrollerinin yetkili kişilerce yapılması</t>
  </si>
  <si>
    <t>Tankların kontrol edilerek bakımlarının düzenli yaplması, uygun yerlere gaz dedektörü konulması.</t>
  </si>
  <si>
    <t>Statik elektrik için bakır levha bulundurulması</t>
  </si>
  <si>
    <t>Çalışanlara uygun eldiven verilmelidir. Çalışanlar verilen eldivenleri takmaları konusunda uyarılmalı ve bilgilendirilmelidir.</t>
  </si>
  <si>
    <t>Çalışanların dinlenmesi için uygun bir ortam hazırlanmalı. Belirli ara dinlenmeleri ile çalışanların dinlenmesi sağlanmalı</t>
  </si>
  <si>
    <t>Su vanası herkesin açamayacağı bir sistemle korunmalı ya da su vanası bulunduğu yerden kaldırılmalı.</t>
  </si>
  <si>
    <t>Temizlik</t>
  </si>
  <si>
    <t>Atık yağlar</t>
  </si>
  <si>
    <t>Sıcak su</t>
  </si>
  <si>
    <t>Bulaşık yıkama ve genel temizlik</t>
  </si>
  <si>
    <t>Temizlik yapan ve bulaşık yıkayan personellere uygun kişisel koryucular verilmelidir.</t>
  </si>
  <si>
    <t>Atık yağların dökülmesi</t>
  </si>
  <si>
    <t>Elde yarıklar</t>
  </si>
  <si>
    <t>Yanıklar</t>
  </si>
  <si>
    <t>Elde yarıklar ve tahriş</t>
  </si>
  <si>
    <t>Kullanılan kimyasalların elle teması</t>
  </si>
  <si>
    <t>Sıcak su dökülmesi</t>
  </si>
  <si>
    <t>Yemekhanede çalışan personel yanıklara karşı uygun eldiven, maske vb. kişisel koruyucu donanım kullanmalı. Uygun levhalar ve talimatlar konularak çalışanlar bilgilendirilmelidir.</t>
  </si>
  <si>
    <t>Uygun eldiven temin edilerek kullanılmalıdır.</t>
  </si>
  <si>
    <t>Elektrik prizleri</t>
  </si>
  <si>
    <t>Elektrik prizlerinin kapaklarının olmaması</t>
  </si>
  <si>
    <t>Elektrik prizlerinin suyla teması</t>
  </si>
  <si>
    <t>Elektrik prizlerine kapak takılması</t>
  </si>
  <si>
    <t>Kaygan zemin</t>
  </si>
  <si>
    <t>Zeminin ıslanması</t>
  </si>
  <si>
    <t>Zemin ıslandığında hemen temizlenmeli. Kaygan zemin uyarı levhası koyulmalıdır.</t>
  </si>
  <si>
    <t>İstifleme</t>
  </si>
  <si>
    <t xml:space="preserve">Yanlış istifleme </t>
  </si>
  <si>
    <t>Devrilme</t>
  </si>
  <si>
    <t>Çalışanlar doğru istifleme konusunda bilgilendirilmelidir.</t>
  </si>
  <si>
    <t>Duşlar</t>
  </si>
  <si>
    <t>Duşların yeterli genişlikte ve tuvaletten ayrı olmaması</t>
  </si>
  <si>
    <t>Tuvalet ve duş ayrı bölmelerde olmalı. Tuvalet ve duş çalışanların rahat kullanabileceği genişlikte olmalı.</t>
  </si>
  <si>
    <t>Elektrik kabloları</t>
  </si>
  <si>
    <t>Elektrik kablolarının açıkta bulunması/ hat çekilmemiş olması</t>
  </si>
  <si>
    <t>Takılıp düşme</t>
  </si>
  <si>
    <t>Uyarı levhaları</t>
  </si>
  <si>
    <t>Yangın söndürücülerin, acil durdurma butonlarının vb. her gün kontrolünün yapılmaması çalışıp çalışmadığına bakılmaması</t>
  </si>
  <si>
    <t>Yangın söndürücülerin, acil durdurma butonlarının vb. her gün kontrolünün yapılması çalışıp çalışmadığına bakılması.</t>
  </si>
  <si>
    <t>Alarm ve tahliye denemelerinin düzenli olarak yapılmaması</t>
  </si>
  <si>
    <t>Alarm ve tahliye denemelerinin düzenli olarak yapılması</t>
  </si>
  <si>
    <t>Çalışanlara gerekli eğitimlerin verilmesi</t>
  </si>
  <si>
    <t>Yangın, ilk yardım vb. çalışanların eğitimlerinin yetersiz olması</t>
  </si>
  <si>
    <t>Talimatlar</t>
  </si>
  <si>
    <t>Makine üzerlerindeki, istasyonlardaki, oto yıkama- yağlama, tanker dolum-boşaltım, tanklar vb. üzerindeki talimatların yetersiz olması</t>
  </si>
  <si>
    <t>Acil durumlarda panik, patlama, yanma</t>
  </si>
  <si>
    <t>Yıldırım</t>
  </si>
  <si>
    <t>Paratoner</t>
  </si>
  <si>
    <t>Yıldırım düşmesi</t>
  </si>
  <si>
    <t>Ucu açık elektrik kabloları bulunması ve elektrik kablolarının ortamda açıkta bulunması/ üzerinin kapatılmamış olması</t>
  </si>
  <si>
    <t>Yangın için kum kovasının olmaması</t>
  </si>
  <si>
    <t>Kum kovasının bulundurulması</t>
  </si>
  <si>
    <t>Kopresörlerin periyodik bakımları</t>
  </si>
  <si>
    <t>Seyyar yangın söndürme cihazlarının periyodik kontrolünün yapılmaması</t>
  </si>
  <si>
    <t>Girişlerde kapı önlerinde ' görevli personel harici girmek yasaktır',' tehlikeli bölge' vb güvenlik ve uyarı levhalarının bulunmaması</t>
  </si>
  <si>
    <t>Kimyasallar</t>
  </si>
  <si>
    <t xml:space="preserve">Kimyasalların depolanması için ayrı bir bölmenin bulunmaması </t>
  </si>
  <si>
    <t>Kimyasallar ayrı bir bölmede depolanması ve kimyasal deposunun kapısında 'kimyasal deposu', ' görevli harici giremez' vb. içeride bulunan kimyasal türüne göre gerekli uyarı ve bilgilendirme levhaları bulundurulması.</t>
  </si>
  <si>
    <t>Kimyasalların etiketlerinin bulunmaması</t>
  </si>
  <si>
    <t>Havalandırma</t>
  </si>
  <si>
    <t>Havalandırmanın yetersiz olması</t>
  </si>
  <si>
    <t>Yeterli havalandırma uygun aspirasyon sistemi ile sağlanmalıdır.</t>
  </si>
  <si>
    <t>Yetersiz hijyen</t>
  </si>
  <si>
    <t>Bone, eldiven,galoş, önlük vb malzemeler temin edilerek çalışanlar kullanmaları konusunda bilgilendirilmelidir. Yemekhanede uyulması gereken kurallar yazılı olarak çalışanların görmesi için uygun yerlerde bulundurulmalıdır.</t>
  </si>
  <si>
    <t>İstasyonlar ve depolama tankları</t>
  </si>
  <si>
    <t>Bakır levha</t>
  </si>
  <si>
    <t xml:space="preserve">Anahtarlar için ayrı bir yer var ancak anahtarlar burada bulunmuyor. Elektrik panosu açık bulunmamalı ve anahtarı anahtar yerinde bulundurulmalıdır.                                                                                             </t>
  </si>
  <si>
    <t>Elektrik kablolarının üzerinin uygun şekilde kapatılması, hat çekilmesi</t>
  </si>
  <si>
    <t>Zemin kaymaya karşı engellenmiştir. Oluşan su birikintileri çalışan personel tarafında gözle kontrol edilerek giderlere yönlendirilmelidir.</t>
  </si>
  <si>
    <t>Çalışanlara gerekli kişisel koruyucu donanımlar verilmelidir. Yapılan işe uygun kişisel koruyucu donanımların kullanılması sağlanmalıdır.</t>
  </si>
  <si>
    <t>Akaryakıt istasyonunda demir bariyer mevcuttur. Sürücüler çalışanlar tarafında uyarılmalıdır.</t>
  </si>
  <si>
    <t>Komresör yapılan iş için yeterli, uygun olanıyla değiştirilmelidir. Kompresörlerin periyodik olarak yılda 1 kez kontrol ve deneyleri Makine Mühendisi tarafından yapılmalıdır.</t>
  </si>
  <si>
    <t>Katodik koruma mevcut. Katodik koruma periyodik kontrolü yılda en az 1 kez gerekli kontrol ve ölçme işlemleri yetkili kişi/kişilerce yapılmalıdır.</t>
  </si>
  <si>
    <t>İskelede çalışma</t>
  </si>
  <si>
    <t>İskelede çalışırken baret, eldiven, emniyet kemeri vb. kişisel koruyucu donanımlar kullanılmalıdır. Çalışanlar talimatlar hakkında bilgilendirilmeli ve uymaları sağlanmalıdır.</t>
  </si>
  <si>
    <t>Yüksekten düşme</t>
  </si>
  <si>
    <t>Jeneratör dairesi genişletilmelidir. Makineler arasında yeterli boşluk bırakılarak dar çalışma alanları giderilmeli ve gereksiz malzemeler kaldırılmalıdır.</t>
  </si>
  <si>
    <t xml:space="preserve">Temizlik yapan ve bulaşık yıkayan  personellerin uygun eldiven vb. kişisel koruyucular kullanmaması </t>
  </si>
  <si>
    <t>Elektrik kablolarının üzeri uygun şekilde kapatılmalıdır, hat çekilmelidir.</t>
  </si>
  <si>
    <t>Elektrik kablolarının açıkta bulunması,  hat çekilmemiş olması</t>
  </si>
  <si>
    <t>Ucu açık kablolar onarılmalıdır. Ortamda açıkta bulunan bütün elektrik kabloları uygun şekilde üzeri kapatılmalıdır.</t>
  </si>
  <si>
    <t>Gerekli uyarı ve bilgilendirme levhalarının bulundurulması.</t>
  </si>
  <si>
    <t>Yemekhanede çalışan personelin kişisel hijyen kurallarına dikkat etmemeleri, bone, eldiven, galoş, önlük vb. hijyen için gerekli malzemelerin bulunmaması</t>
  </si>
  <si>
    <t>Tuvaletlerin temizliğinin belli aralıklarla kontrol edilmesi</t>
  </si>
  <si>
    <t>İlkyardım malzemelerinin eksik ve yetersiz olması</t>
  </si>
  <si>
    <t>Acil durumlarda müdahale edememe</t>
  </si>
  <si>
    <t>Temizlik işlerinde çalışan personele toza karşı uygun maske, gözlük vb. kişisel koruyucu donanımları ve yapılan işe uygun eldivenleri verilmeli, kullanmaları sağlanmalıdır. Müşterilerin bu işlemleri gerçekletirmeleri durumunda kullanmaları için uygun kişisel koruyucu donanımlar kolay erişebilecekleri ayrı bir bölmede bulundurulmalıdır. Gerekli uyarı levhaları ve talimatlarla çalışanlar ve müşteriler bilgilendirilmelidir.</t>
  </si>
  <si>
    <r>
      <rPr>
        <b/>
        <sz val="26"/>
        <color theme="3" tint="0.39997558519241921"/>
        <rFont val="Segoe UI"/>
        <family val="2"/>
        <charset val="162"/>
      </rPr>
      <t>TEHLİKE VE RİSK DEĞERLENDİRME FORMU</t>
    </r>
    <r>
      <rPr>
        <b/>
        <sz val="26"/>
        <color theme="3"/>
        <rFont val="Segoe UI"/>
        <family val="2"/>
        <charset val="162"/>
      </rPr>
      <t xml:space="preserve"> </t>
    </r>
    <r>
      <rPr>
        <b/>
        <sz val="26"/>
        <color indexed="23"/>
        <rFont val="Segoe UI"/>
        <family val="2"/>
        <charset val="162"/>
      </rPr>
      <t xml:space="preserve">
</t>
    </r>
    <r>
      <rPr>
        <b/>
        <sz val="28"/>
        <color indexed="23"/>
        <rFont val="Segoe UI"/>
        <family val="2"/>
        <charset val="162"/>
      </rPr>
      <t/>
    </r>
  </si>
  <si>
    <t>……………………………...HES İŞLETME 
TEHLİKE VE RİSK DEĞERLENDİRME
RİSK KONTROL PLANI</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</si>
</sst>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harset val="162"/>
    </font>
    <font>
      <sz val="10"/>
      <name val="Arial Tur"/>
      <charset val="162"/>
    </font>
    <font>
      <sz val="16"/>
      <name val="Verdana"/>
      <family val="2"/>
      <charset val="162"/>
    </font>
    <font>
      <sz val="16"/>
      <color indexed="43"/>
      <name val="Verdana"/>
      <family val="2"/>
      <charset val="162"/>
    </font>
    <font>
      <b/>
      <sz val="18"/>
      <name val="Segoe UI"/>
      <family val="2"/>
      <charset val="162"/>
    </font>
    <font>
      <sz val="18"/>
      <name val="Segoe UI"/>
      <family val="2"/>
      <charset val="162"/>
    </font>
    <font>
      <b/>
      <sz val="18"/>
      <color indexed="23"/>
      <name val="Segoe UI"/>
      <family val="2"/>
      <charset val="162"/>
    </font>
    <font>
      <sz val="16"/>
      <name val="Segoe UI"/>
      <family val="2"/>
      <charset val="162"/>
    </font>
    <font>
      <sz val="18"/>
      <color indexed="23"/>
      <name val="Segoe UI"/>
      <family val="2"/>
      <charset val="162"/>
    </font>
    <font>
      <sz val="18"/>
      <name val="Verdana"/>
      <family val="2"/>
      <charset val="162"/>
    </font>
    <font>
      <sz val="16"/>
      <name val="Times New Roman"/>
      <family val="1"/>
      <charset val="162"/>
    </font>
    <font>
      <sz val="16"/>
      <color indexed="23"/>
      <name val="Times New Roman"/>
      <family val="1"/>
      <charset val="162"/>
    </font>
    <font>
      <b/>
      <sz val="16"/>
      <color indexed="23"/>
      <name val="Times New Roman"/>
      <family val="1"/>
      <charset val="162"/>
    </font>
    <font>
      <b/>
      <sz val="16"/>
      <name val="Times New Roman"/>
      <family val="1"/>
      <charset val="162"/>
    </font>
    <font>
      <b/>
      <sz val="14"/>
      <name val="Arial"/>
      <family val="2"/>
      <charset val="162"/>
    </font>
    <font>
      <b/>
      <sz val="10"/>
      <name val="Arial"/>
      <family val="2"/>
      <charset val="162"/>
    </font>
    <font>
      <sz val="10"/>
      <name val="Arial"/>
      <family val="2"/>
      <charset val="162"/>
    </font>
    <font>
      <b/>
      <sz val="18"/>
      <color theme="0" tint="-0.499984740745262"/>
      <name val="Segoe UI"/>
      <family val="2"/>
      <charset val="162"/>
    </font>
    <font>
      <b/>
      <sz val="26"/>
      <color theme="3" tint="0.39997558519241921"/>
      <name val="Segoe UI"/>
      <family val="2"/>
      <charset val="162"/>
    </font>
    <font>
      <b/>
      <sz val="26"/>
      <color theme="3"/>
      <name val="Segoe UI"/>
      <family val="2"/>
      <charset val="162"/>
    </font>
    <font>
      <b/>
      <sz val="26"/>
      <color indexed="23"/>
      <name val="Segoe UI"/>
      <family val="2"/>
      <charset val="162"/>
    </font>
    <font>
      <b/>
      <sz val="28"/>
      <color indexed="23"/>
      <name val="Segoe UI"/>
      <family val="2"/>
      <charset val="162"/>
    </font>
    <font>
      <b/>
      <sz val="18"/>
      <color indexed="43"/>
      <name val="Segoe UI"/>
      <family val="2"/>
      <charset val="162"/>
    </font>
  </fonts>
  <fills count="9">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10"/>
        <bgColor indexed="64"/>
      </patternFill>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4">
    <xf numFmtId="0" fontId="0" fillId="0" borderId="0" xfId="0"/>
    <xf numFmtId="0" fontId="2" fillId="2" borderId="0" xfId="1" applyFont="1" applyFill="1" applyAlignment="1">
      <alignment wrapText="1"/>
    </xf>
    <xf numFmtId="0" fontId="3" fillId="3" borderId="0" xfId="1" applyFont="1" applyFill="1" applyAlignment="1">
      <alignment wrapText="1"/>
    </xf>
    <xf numFmtId="0" fontId="2" fillId="0" borderId="0" xfId="1" applyFont="1" applyAlignment="1">
      <alignment horizontal="center" vertical="center" wrapText="1"/>
    </xf>
    <xf numFmtId="0" fontId="4" fillId="0" borderId="4" xfId="1" applyFont="1" applyBorder="1" applyAlignment="1">
      <alignment horizontal="center" vertical="center" wrapText="1"/>
    </xf>
    <xf numFmtId="0" fontId="5" fillId="0" borderId="4" xfId="1" applyFont="1" applyBorder="1" applyAlignment="1">
      <alignment horizontal="center" vertical="center" wrapText="1"/>
    </xf>
    <xf numFmtId="0" fontId="4" fillId="4" borderId="4" xfId="1" applyFont="1" applyFill="1" applyBorder="1" applyAlignment="1">
      <alignment horizontal="center" vertical="center" wrapText="1"/>
    </xf>
    <xf numFmtId="14" fontId="5" fillId="0" borderId="4" xfId="1" applyNumberFormat="1" applyFont="1" applyBorder="1" applyAlignment="1">
      <alignment horizontal="center" vertical="center" wrapText="1"/>
    </xf>
    <xf numFmtId="0" fontId="9" fillId="0" borderId="0" xfId="1" applyFont="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top" wrapText="1"/>
    </xf>
    <xf numFmtId="0" fontId="11" fillId="5" borderId="0" xfId="1" applyFont="1" applyFill="1" applyAlignment="1">
      <alignment horizontal="center" vertical="center" wrapText="1"/>
    </xf>
    <xf numFmtId="0" fontId="12" fillId="5" borderId="0" xfId="1" applyFont="1" applyFill="1" applyAlignment="1">
      <alignment horizontal="center" vertical="center" wrapText="1"/>
    </xf>
    <xf numFmtId="0" fontId="13" fillId="0" borderId="0" xfId="1" applyFont="1" applyFill="1" applyAlignment="1">
      <alignment horizontal="center" vertical="center" wrapText="1"/>
    </xf>
    <xf numFmtId="0" fontId="10" fillId="0" borderId="0" xfId="1" applyFont="1" applyAlignment="1">
      <alignment horizontal="left" vertical="center" wrapText="1"/>
    </xf>
    <xf numFmtId="0" fontId="10" fillId="0" borderId="0" xfId="1" applyFont="1" applyAlignment="1">
      <alignment horizontal="center" wrapText="1"/>
    </xf>
    <xf numFmtId="0" fontId="10" fillId="0" borderId="0" xfId="1" applyFont="1" applyFill="1" applyAlignment="1">
      <alignment horizontal="center" vertical="center" wrapText="1"/>
    </xf>
    <xf numFmtId="0" fontId="10" fillId="0" borderId="0" xfId="1" applyFont="1" applyAlignment="1">
      <alignment wrapText="1"/>
    </xf>
    <xf numFmtId="0" fontId="0" fillId="0" borderId="0" xfId="0" applyAlignment="1">
      <alignment horizontal="center" vertical="center" wrapText="1"/>
    </xf>
    <xf numFmtId="0" fontId="15"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right" vertical="center" wrapText="1"/>
    </xf>
    <xf numFmtId="0" fontId="5" fillId="0" borderId="4" xfId="1" applyFont="1" applyBorder="1" applyAlignment="1">
      <alignment horizontal="left" vertical="center" wrapText="1"/>
    </xf>
    <xf numFmtId="0" fontId="10" fillId="0" borderId="0" xfId="1" applyFont="1" applyAlignment="1">
      <alignment horizontal="left" vertical="top" wrapText="1"/>
    </xf>
    <xf numFmtId="0" fontId="0" fillId="0" borderId="4" xfId="0" applyBorder="1" applyAlignment="1">
      <alignment horizontal="center" vertical="center" wrapText="1"/>
    </xf>
    <xf numFmtId="0" fontId="7" fillId="0" borderId="4" xfId="1" applyFont="1" applyFill="1" applyBorder="1" applyAlignment="1">
      <alignment horizontal="left" vertical="center" wrapText="1"/>
    </xf>
    <xf numFmtId="0" fontId="6" fillId="7" borderId="4" xfId="1" applyFont="1" applyFill="1" applyBorder="1" applyAlignment="1">
      <alignment horizontal="center" vertical="center" wrapText="1"/>
    </xf>
    <xf numFmtId="0" fontId="8" fillId="7" borderId="4" xfId="1" applyFont="1" applyFill="1" applyBorder="1" applyAlignment="1">
      <alignment horizontal="center" vertical="center" wrapText="1"/>
    </xf>
    <xf numFmtId="0" fontId="7" fillId="6" borderId="4" xfId="1" applyFont="1" applyFill="1" applyBorder="1" applyAlignment="1">
      <alignment horizontal="left" vertical="top" wrapText="1"/>
    </xf>
    <xf numFmtId="0" fontId="10" fillId="6" borderId="4" xfId="1" applyFont="1" applyFill="1" applyBorder="1" applyAlignment="1">
      <alignment horizontal="center" vertical="top" wrapText="1"/>
    </xf>
    <xf numFmtId="0" fontId="17" fillId="2" borderId="4"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7" fillId="0" borderId="4" xfId="1" applyFont="1" applyFill="1" applyBorder="1" applyAlignment="1">
      <alignment horizontal="left" vertical="top" wrapText="1"/>
    </xf>
    <xf numFmtId="0" fontId="8" fillId="2" borderId="4" xfId="1" applyFont="1" applyFill="1" applyBorder="1" applyAlignment="1">
      <alignment horizontal="center" vertical="center" wrapText="1"/>
    </xf>
    <xf numFmtId="0" fontId="9" fillId="0" borderId="0" xfId="1" applyFont="1" applyFill="1" applyAlignment="1">
      <alignment horizontal="center" vertical="center" wrapText="1"/>
    </xf>
    <xf numFmtId="0" fontId="5" fillId="0" borderId="4" xfId="1" quotePrefix="1" applyFont="1" applyBorder="1" applyAlignment="1">
      <alignment horizontal="left" vertical="center" wrapText="1"/>
    </xf>
    <xf numFmtId="0" fontId="22" fillId="8" borderId="4" xfId="1" applyFont="1" applyFill="1" applyBorder="1" applyAlignment="1">
      <alignment horizontal="center" vertical="center" wrapText="1"/>
    </xf>
    <xf numFmtId="0" fontId="6" fillId="7" borderId="4" xfId="1" applyFont="1" applyFill="1" applyBorder="1" applyAlignment="1">
      <alignment horizontal="center" vertical="center" textRotation="90" wrapText="1"/>
    </xf>
    <xf numFmtId="0" fontId="4" fillId="4" borderId="4" xfId="1" applyFont="1" applyFill="1" applyBorder="1" applyAlignment="1">
      <alignment horizontal="center" vertical="center" textRotation="90" wrapText="1"/>
    </xf>
    <xf numFmtId="0" fontId="5" fillId="0" borderId="4" xfId="1" applyFont="1" applyFill="1" applyBorder="1" applyAlignment="1">
      <alignment horizontal="left" vertical="center" wrapText="1"/>
    </xf>
    <xf numFmtId="0" fontId="4" fillId="0" borderId="5" xfId="1" applyFont="1" applyBorder="1" applyAlignment="1">
      <alignment horizontal="center" vertical="center" wrapText="1"/>
    </xf>
    <xf numFmtId="0" fontId="5" fillId="0" borderId="5" xfId="1" applyFont="1" applyBorder="1" applyAlignment="1">
      <alignment horizontal="center" vertical="center" wrapText="1"/>
    </xf>
    <xf numFmtId="0" fontId="6" fillId="7" borderId="5"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5" fillId="0" borderId="5" xfId="1" applyFont="1" applyFill="1" applyBorder="1" applyAlignment="1">
      <alignment horizontal="left" vertical="center" wrapText="1"/>
    </xf>
    <xf numFmtId="14" fontId="5" fillId="0" borderId="5" xfId="1" applyNumberFormat="1" applyFont="1" applyBorder="1" applyAlignment="1">
      <alignment horizontal="center" vertical="center" wrapText="1"/>
    </xf>
    <xf numFmtId="0" fontId="8" fillId="7" borderId="5" xfId="1" applyFont="1" applyFill="1" applyBorder="1" applyAlignment="1">
      <alignment horizontal="center" vertical="center" wrapText="1"/>
    </xf>
    <xf numFmtId="0" fontId="4" fillId="0" borderId="6" xfId="1" applyFont="1" applyBorder="1" applyAlignment="1">
      <alignment horizontal="center" vertical="center" wrapText="1"/>
    </xf>
    <xf numFmtId="0" fontId="5" fillId="0" borderId="6" xfId="1" applyFont="1" applyBorder="1" applyAlignment="1">
      <alignment horizontal="center" vertical="center" wrapText="1"/>
    </xf>
    <xf numFmtId="0" fontId="6" fillId="7" borderId="6"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5" fillId="0" borderId="6" xfId="1" applyFont="1" applyFill="1" applyBorder="1" applyAlignment="1">
      <alignment horizontal="left" vertical="center" wrapText="1"/>
    </xf>
    <xf numFmtId="14" fontId="5" fillId="0" borderId="6" xfId="1" applyNumberFormat="1" applyFont="1" applyBorder="1" applyAlignment="1">
      <alignment horizontal="center" vertical="center" wrapText="1"/>
    </xf>
    <xf numFmtId="0" fontId="8" fillId="7" borderId="6" xfId="1" applyFont="1" applyFill="1" applyBorder="1" applyAlignment="1">
      <alignment horizontal="center" vertical="center" wrapText="1"/>
    </xf>
    <xf numFmtId="0" fontId="22" fillId="8" borderId="4" xfId="1" applyFont="1" applyFill="1" applyBorder="1" applyAlignment="1">
      <alignment horizontal="center" vertical="center" wrapText="1"/>
    </xf>
    <xf numFmtId="0" fontId="5" fillId="0" borderId="0" xfId="0" applyFont="1" applyAlignment="1">
      <alignment horizontal="left" vertical="center" wrapText="1"/>
    </xf>
    <xf numFmtId="0" fontId="5" fillId="0" borderId="0" xfId="1" applyFont="1" applyAlignment="1">
      <alignment horizontal="left" vertical="center" wrapText="1"/>
    </xf>
    <xf numFmtId="0" fontId="5" fillId="0" borderId="6" xfId="1" applyFont="1" applyBorder="1" applyAlignment="1">
      <alignment horizontal="left" vertical="center" wrapText="1"/>
    </xf>
    <xf numFmtId="0" fontId="5" fillId="0" borderId="0" xfId="0" applyFont="1" applyAlignment="1">
      <alignment horizontal="left" vertical="center"/>
    </xf>
    <xf numFmtId="0" fontId="9" fillId="0" borderId="0" xfId="1" applyFont="1" applyAlignment="1">
      <alignment horizontal="left" vertical="center" wrapText="1"/>
    </xf>
    <xf numFmtId="0" fontId="9" fillId="0" borderId="0" xfId="1" applyFont="1" applyFill="1" applyAlignment="1">
      <alignment horizontal="left" vertical="center" wrapText="1"/>
    </xf>
    <xf numFmtId="0" fontId="5" fillId="0" borderId="5" xfId="1" applyFont="1" applyBorder="1" applyAlignment="1">
      <alignment horizontal="lef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center" wrapText="1"/>
    </xf>
    <xf numFmtId="0" fontId="22" fillId="8" borderId="4" xfId="1" applyFont="1" applyFill="1" applyBorder="1" applyAlignment="1">
      <alignment horizontal="center" vertical="center" wrapText="1"/>
    </xf>
    <xf numFmtId="0" fontId="6" fillId="6" borderId="1"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6" fillId="6" borderId="3" xfId="1" applyFont="1" applyFill="1" applyBorder="1" applyAlignment="1">
      <alignment horizontal="center" vertical="center" wrapText="1"/>
    </xf>
  </cellXfs>
  <cellStyles count="2">
    <cellStyle name="Normal" xfId="0" builtinId="0"/>
    <cellStyle name="Normal_b-tehlike ve risk değerlendirme formu (kimyasallar)"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85" zoomScaleNormal="85" workbookViewId="0">
      <selection sqref="A1:H1"/>
    </sheetView>
  </sheetViews>
  <sheetFormatPr defaultRowHeight="12.75" x14ac:dyDescent="0.2"/>
  <cols>
    <col min="1" max="1" width="34.140625" style="18" customWidth="1"/>
    <col min="2" max="2" width="30.85546875" style="18" customWidth="1"/>
    <col min="3" max="3" width="9.140625" style="18"/>
    <col min="4" max="4" width="10.7109375" style="18" customWidth="1"/>
    <col min="5" max="6" width="9.140625" style="18"/>
    <col min="7" max="7" width="10.7109375" style="18" customWidth="1"/>
    <col min="8" max="256" width="9.140625" style="18"/>
    <col min="257" max="257" width="34.140625" style="18" customWidth="1"/>
    <col min="258" max="258" width="30.85546875" style="18" customWidth="1"/>
    <col min="259" max="259" width="9.140625" style="18"/>
    <col min="260" max="260" width="10.7109375" style="18" customWidth="1"/>
    <col min="261" max="262" width="9.140625" style="18"/>
    <col min="263" max="263" width="10.7109375" style="18" customWidth="1"/>
    <col min="264" max="512" width="9.140625" style="18"/>
    <col min="513" max="513" width="34.140625" style="18" customWidth="1"/>
    <col min="514" max="514" width="30.85546875" style="18" customWidth="1"/>
    <col min="515" max="515" width="9.140625" style="18"/>
    <col min="516" max="516" width="10.7109375" style="18" customWidth="1"/>
    <col min="517" max="518" width="9.140625" style="18"/>
    <col min="519" max="519" width="10.7109375" style="18" customWidth="1"/>
    <col min="520" max="768" width="9.140625" style="18"/>
    <col min="769" max="769" width="34.140625" style="18" customWidth="1"/>
    <col min="770" max="770" width="30.85546875" style="18" customWidth="1"/>
    <col min="771" max="771" width="9.140625" style="18"/>
    <col min="772" max="772" width="10.7109375" style="18" customWidth="1"/>
    <col min="773" max="774" width="9.140625" style="18"/>
    <col min="775" max="775" width="10.7109375" style="18" customWidth="1"/>
    <col min="776" max="1024" width="9.140625" style="18"/>
    <col min="1025" max="1025" width="34.140625" style="18" customWidth="1"/>
    <col min="1026" max="1026" width="30.85546875" style="18" customWidth="1"/>
    <col min="1027" max="1027" width="9.140625" style="18"/>
    <col min="1028" max="1028" width="10.7109375" style="18" customWidth="1"/>
    <col min="1029" max="1030" width="9.140625" style="18"/>
    <col min="1031" max="1031" width="10.7109375" style="18" customWidth="1"/>
    <col min="1032" max="1280" width="9.140625" style="18"/>
    <col min="1281" max="1281" width="34.140625" style="18" customWidth="1"/>
    <col min="1282" max="1282" width="30.85546875" style="18" customWidth="1"/>
    <col min="1283" max="1283" width="9.140625" style="18"/>
    <col min="1284" max="1284" width="10.7109375" style="18" customWidth="1"/>
    <col min="1285" max="1286" width="9.140625" style="18"/>
    <col min="1287" max="1287" width="10.7109375" style="18" customWidth="1"/>
    <col min="1288" max="1536" width="9.140625" style="18"/>
    <col min="1537" max="1537" width="34.140625" style="18" customWidth="1"/>
    <col min="1538" max="1538" width="30.85546875" style="18" customWidth="1"/>
    <col min="1539" max="1539" width="9.140625" style="18"/>
    <col min="1540" max="1540" width="10.7109375" style="18" customWidth="1"/>
    <col min="1541" max="1542" width="9.140625" style="18"/>
    <col min="1543" max="1543" width="10.7109375" style="18" customWidth="1"/>
    <col min="1544" max="1792" width="9.140625" style="18"/>
    <col min="1793" max="1793" width="34.140625" style="18" customWidth="1"/>
    <col min="1794" max="1794" width="30.85546875" style="18" customWidth="1"/>
    <col min="1795" max="1795" width="9.140625" style="18"/>
    <col min="1796" max="1796" width="10.7109375" style="18" customWidth="1"/>
    <col min="1797" max="1798" width="9.140625" style="18"/>
    <col min="1799" max="1799" width="10.7109375" style="18" customWidth="1"/>
    <col min="1800" max="2048" width="9.140625" style="18"/>
    <col min="2049" max="2049" width="34.140625" style="18" customWidth="1"/>
    <col min="2050" max="2050" width="30.85546875" style="18" customWidth="1"/>
    <col min="2051" max="2051" width="9.140625" style="18"/>
    <col min="2052" max="2052" width="10.7109375" style="18" customWidth="1"/>
    <col min="2053" max="2054" width="9.140625" style="18"/>
    <col min="2055" max="2055" width="10.7109375" style="18" customWidth="1"/>
    <col min="2056" max="2304" width="9.140625" style="18"/>
    <col min="2305" max="2305" width="34.140625" style="18" customWidth="1"/>
    <col min="2306" max="2306" width="30.85546875" style="18" customWidth="1"/>
    <col min="2307" max="2307" width="9.140625" style="18"/>
    <col min="2308" max="2308" width="10.7109375" style="18" customWidth="1"/>
    <col min="2309" max="2310" width="9.140625" style="18"/>
    <col min="2311" max="2311" width="10.7109375" style="18" customWidth="1"/>
    <col min="2312" max="2560" width="9.140625" style="18"/>
    <col min="2561" max="2561" width="34.140625" style="18" customWidth="1"/>
    <col min="2562" max="2562" width="30.85546875" style="18" customWidth="1"/>
    <col min="2563" max="2563" width="9.140625" style="18"/>
    <col min="2564" max="2564" width="10.7109375" style="18" customWidth="1"/>
    <col min="2565" max="2566" width="9.140625" style="18"/>
    <col min="2567" max="2567" width="10.7109375" style="18" customWidth="1"/>
    <col min="2568" max="2816" width="9.140625" style="18"/>
    <col min="2817" max="2817" width="34.140625" style="18" customWidth="1"/>
    <col min="2818" max="2818" width="30.85546875" style="18" customWidth="1"/>
    <col min="2819" max="2819" width="9.140625" style="18"/>
    <col min="2820" max="2820" width="10.7109375" style="18" customWidth="1"/>
    <col min="2821" max="2822" width="9.140625" style="18"/>
    <col min="2823" max="2823" width="10.7109375" style="18" customWidth="1"/>
    <col min="2824" max="3072" width="9.140625" style="18"/>
    <col min="3073" max="3073" width="34.140625" style="18" customWidth="1"/>
    <col min="3074" max="3074" width="30.85546875" style="18" customWidth="1"/>
    <col min="3075" max="3075" width="9.140625" style="18"/>
    <col min="3076" max="3076" width="10.7109375" style="18" customWidth="1"/>
    <col min="3077" max="3078" width="9.140625" style="18"/>
    <col min="3079" max="3079" width="10.7109375" style="18" customWidth="1"/>
    <col min="3080" max="3328" width="9.140625" style="18"/>
    <col min="3329" max="3329" width="34.140625" style="18" customWidth="1"/>
    <col min="3330" max="3330" width="30.85546875" style="18" customWidth="1"/>
    <col min="3331" max="3331" width="9.140625" style="18"/>
    <col min="3332" max="3332" width="10.7109375" style="18" customWidth="1"/>
    <col min="3333" max="3334" width="9.140625" style="18"/>
    <col min="3335" max="3335" width="10.7109375" style="18" customWidth="1"/>
    <col min="3336" max="3584" width="9.140625" style="18"/>
    <col min="3585" max="3585" width="34.140625" style="18" customWidth="1"/>
    <col min="3586" max="3586" width="30.85546875" style="18" customWidth="1"/>
    <col min="3587" max="3587" width="9.140625" style="18"/>
    <col min="3588" max="3588" width="10.7109375" style="18" customWidth="1"/>
    <col min="3589" max="3590" width="9.140625" style="18"/>
    <col min="3591" max="3591" width="10.7109375" style="18" customWidth="1"/>
    <col min="3592" max="3840" width="9.140625" style="18"/>
    <col min="3841" max="3841" width="34.140625" style="18" customWidth="1"/>
    <col min="3842" max="3842" width="30.85546875" style="18" customWidth="1"/>
    <col min="3843" max="3843" width="9.140625" style="18"/>
    <col min="3844" max="3844" width="10.7109375" style="18" customWidth="1"/>
    <col min="3845" max="3846" width="9.140625" style="18"/>
    <col min="3847" max="3847" width="10.7109375" style="18" customWidth="1"/>
    <col min="3848" max="4096" width="9.140625" style="18"/>
    <col min="4097" max="4097" width="34.140625" style="18" customWidth="1"/>
    <col min="4098" max="4098" width="30.85546875" style="18" customWidth="1"/>
    <col min="4099" max="4099" width="9.140625" style="18"/>
    <col min="4100" max="4100" width="10.7109375" style="18" customWidth="1"/>
    <col min="4101" max="4102" width="9.140625" style="18"/>
    <col min="4103" max="4103" width="10.7109375" style="18" customWidth="1"/>
    <col min="4104" max="4352" width="9.140625" style="18"/>
    <col min="4353" max="4353" width="34.140625" style="18" customWidth="1"/>
    <col min="4354" max="4354" width="30.85546875" style="18" customWidth="1"/>
    <col min="4355" max="4355" width="9.140625" style="18"/>
    <col min="4356" max="4356" width="10.7109375" style="18" customWidth="1"/>
    <col min="4357" max="4358" width="9.140625" style="18"/>
    <col min="4359" max="4359" width="10.7109375" style="18" customWidth="1"/>
    <col min="4360" max="4608" width="9.140625" style="18"/>
    <col min="4609" max="4609" width="34.140625" style="18" customWidth="1"/>
    <col min="4610" max="4610" width="30.85546875" style="18" customWidth="1"/>
    <col min="4611" max="4611" width="9.140625" style="18"/>
    <col min="4612" max="4612" width="10.7109375" style="18" customWidth="1"/>
    <col min="4613" max="4614" width="9.140625" style="18"/>
    <col min="4615" max="4615" width="10.7109375" style="18" customWidth="1"/>
    <col min="4616" max="4864" width="9.140625" style="18"/>
    <col min="4865" max="4865" width="34.140625" style="18" customWidth="1"/>
    <col min="4866" max="4866" width="30.85546875" style="18" customWidth="1"/>
    <col min="4867" max="4867" width="9.140625" style="18"/>
    <col min="4868" max="4868" width="10.7109375" style="18" customWidth="1"/>
    <col min="4869" max="4870" width="9.140625" style="18"/>
    <col min="4871" max="4871" width="10.7109375" style="18" customWidth="1"/>
    <col min="4872" max="5120" width="9.140625" style="18"/>
    <col min="5121" max="5121" width="34.140625" style="18" customWidth="1"/>
    <col min="5122" max="5122" width="30.85546875" style="18" customWidth="1"/>
    <col min="5123" max="5123" width="9.140625" style="18"/>
    <col min="5124" max="5124" width="10.7109375" style="18" customWidth="1"/>
    <col min="5125" max="5126" width="9.140625" style="18"/>
    <col min="5127" max="5127" width="10.7109375" style="18" customWidth="1"/>
    <col min="5128" max="5376" width="9.140625" style="18"/>
    <col min="5377" max="5377" width="34.140625" style="18" customWidth="1"/>
    <col min="5378" max="5378" width="30.85546875" style="18" customWidth="1"/>
    <col min="5379" max="5379" width="9.140625" style="18"/>
    <col min="5380" max="5380" width="10.7109375" style="18" customWidth="1"/>
    <col min="5381" max="5382" width="9.140625" style="18"/>
    <col min="5383" max="5383" width="10.7109375" style="18" customWidth="1"/>
    <col min="5384" max="5632" width="9.140625" style="18"/>
    <col min="5633" max="5633" width="34.140625" style="18" customWidth="1"/>
    <col min="5634" max="5634" width="30.85546875" style="18" customWidth="1"/>
    <col min="5635" max="5635" width="9.140625" style="18"/>
    <col min="5636" max="5636" width="10.7109375" style="18" customWidth="1"/>
    <col min="5637" max="5638" width="9.140625" style="18"/>
    <col min="5639" max="5639" width="10.7109375" style="18" customWidth="1"/>
    <col min="5640" max="5888" width="9.140625" style="18"/>
    <col min="5889" max="5889" width="34.140625" style="18" customWidth="1"/>
    <col min="5890" max="5890" width="30.85546875" style="18" customWidth="1"/>
    <col min="5891" max="5891" width="9.140625" style="18"/>
    <col min="5892" max="5892" width="10.7109375" style="18" customWidth="1"/>
    <col min="5893" max="5894" width="9.140625" style="18"/>
    <col min="5895" max="5895" width="10.7109375" style="18" customWidth="1"/>
    <col min="5896" max="6144" width="9.140625" style="18"/>
    <col min="6145" max="6145" width="34.140625" style="18" customWidth="1"/>
    <col min="6146" max="6146" width="30.85546875" style="18" customWidth="1"/>
    <col min="6147" max="6147" width="9.140625" style="18"/>
    <col min="6148" max="6148" width="10.7109375" style="18" customWidth="1"/>
    <col min="6149" max="6150" width="9.140625" style="18"/>
    <col min="6151" max="6151" width="10.7109375" style="18" customWidth="1"/>
    <col min="6152" max="6400" width="9.140625" style="18"/>
    <col min="6401" max="6401" width="34.140625" style="18" customWidth="1"/>
    <col min="6402" max="6402" width="30.85546875" style="18" customWidth="1"/>
    <col min="6403" max="6403" width="9.140625" style="18"/>
    <col min="6404" max="6404" width="10.7109375" style="18" customWidth="1"/>
    <col min="6405" max="6406" width="9.140625" style="18"/>
    <col min="6407" max="6407" width="10.7109375" style="18" customWidth="1"/>
    <col min="6408" max="6656" width="9.140625" style="18"/>
    <col min="6657" max="6657" width="34.140625" style="18" customWidth="1"/>
    <col min="6658" max="6658" width="30.85546875" style="18" customWidth="1"/>
    <col min="6659" max="6659" width="9.140625" style="18"/>
    <col min="6660" max="6660" width="10.7109375" style="18" customWidth="1"/>
    <col min="6661" max="6662" width="9.140625" style="18"/>
    <col min="6663" max="6663" width="10.7109375" style="18" customWidth="1"/>
    <col min="6664" max="6912" width="9.140625" style="18"/>
    <col min="6913" max="6913" width="34.140625" style="18" customWidth="1"/>
    <col min="6914" max="6914" width="30.85546875" style="18" customWidth="1"/>
    <col min="6915" max="6915" width="9.140625" style="18"/>
    <col min="6916" max="6916" width="10.7109375" style="18" customWidth="1"/>
    <col min="6917" max="6918" width="9.140625" style="18"/>
    <col min="6919" max="6919" width="10.7109375" style="18" customWidth="1"/>
    <col min="6920" max="7168" width="9.140625" style="18"/>
    <col min="7169" max="7169" width="34.140625" style="18" customWidth="1"/>
    <col min="7170" max="7170" width="30.85546875" style="18" customWidth="1"/>
    <col min="7171" max="7171" width="9.140625" style="18"/>
    <col min="7172" max="7172" width="10.7109375" style="18" customWidth="1"/>
    <col min="7173" max="7174" width="9.140625" style="18"/>
    <col min="7175" max="7175" width="10.7109375" style="18" customWidth="1"/>
    <col min="7176" max="7424" width="9.140625" style="18"/>
    <col min="7425" max="7425" width="34.140625" style="18" customWidth="1"/>
    <col min="7426" max="7426" width="30.85546875" style="18" customWidth="1"/>
    <col min="7427" max="7427" width="9.140625" style="18"/>
    <col min="7428" max="7428" width="10.7109375" style="18" customWidth="1"/>
    <col min="7429" max="7430" width="9.140625" style="18"/>
    <col min="7431" max="7431" width="10.7109375" style="18" customWidth="1"/>
    <col min="7432" max="7680" width="9.140625" style="18"/>
    <col min="7681" max="7681" width="34.140625" style="18" customWidth="1"/>
    <col min="7682" max="7682" width="30.85546875" style="18" customWidth="1"/>
    <col min="7683" max="7683" width="9.140625" style="18"/>
    <col min="7684" max="7684" width="10.7109375" style="18" customWidth="1"/>
    <col min="7685" max="7686" width="9.140625" style="18"/>
    <col min="7687" max="7687" width="10.7109375" style="18" customWidth="1"/>
    <col min="7688" max="7936" width="9.140625" style="18"/>
    <col min="7937" max="7937" width="34.140625" style="18" customWidth="1"/>
    <col min="7938" max="7938" width="30.85546875" style="18" customWidth="1"/>
    <col min="7939" max="7939" width="9.140625" style="18"/>
    <col min="7940" max="7940" width="10.7109375" style="18" customWidth="1"/>
    <col min="7941" max="7942" width="9.140625" style="18"/>
    <col min="7943" max="7943" width="10.7109375" style="18" customWidth="1"/>
    <col min="7944" max="8192" width="9.140625" style="18"/>
    <col min="8193" max="8193" width="34.140625" style="18" customWidth="1"/>
    <col min="8194" max="8194" width="30.85546875" style="18" customWidth="1"/>
    <col min="8195" max="8195" width="9.140625" style="18"/>
    <col min="8196" max="8196" width="10.7109375" style="18" customWidth="1"/>
    <col min="8197" max="8198" width="9.140625" style="18"/>
    <col min="8199" max="8199" width="10.7109375" style="18" customWidth="1"/>
    <col min="8200" max="8448" width="9.140625" style="18"/>
    <col min="8449" max="8449" width="34.140625" style="18" customWidth="1"/>
    <col min="8450" max="8450" width="30.85546875" style="18" customWidth="1"/>
    <col min="8451" max="8451" width="9.140625" style="18"/>
    <col min="8452" max="8452" width="10.7109375" style="18" customWidth="1"/>
    <col min="8453" max="8454" width="9.140625" style="18"/>
    <col min="8455" max="8455" width="10.7109375" style="18" customWidth="1"/>
    <col min="8456" max="8704" width="9.140625" style="18"/>
    <col min="8705" max="8705" width="34.140625" style="18" customWidth="1"/>
    <col min="8706" max="8706" width="30.85546875" style="18" customWidth="1"/>
    <col min="8707" max="8707" width="9.140625" style="18"/>
    <col min="8708" max="8708" width="10.7109375" style="18" customWidth="1"/>
    <col min="8709" max="8710" width="9.140625" style="18"/>
    <col min="8711" max="8711" width="10.7109375" style="18" customWidth="1"/>
    <col min="8712" max="8960" width="9.140625" style="18"/>
    <col min="8961" max="8961" width="34.140625" style="18" customWidth="1"/>
    <col min="8962" max="8962" width="30.85546875" style="18" customWidth="1"/>
    <col min="8963" max="8963" width="9.140625" style="18"/>
    <col min="8964" max="8964" width="10.7109375" style="18" customWidth="1"/>
    <col min="8965" max="8966" width="9.140625" style="18"/>
    <col min="8967" max="8967" width="10.7109375" style="18" customWidth="1"/>
    <col min="8968" max="9216" width="9.140625" style="18"/>
    <col min="9217" max="9217" width="34.140625" style="18" customWidth="1"/>
    <col min="9218" max="9218" width="30.85546875" style="18" customWidth="1"/>
    <col min="9219" max="9219" width="9.140625" style="18"/>
    <col min="9220" max="9220" width="10.7109375" style="18" customWidth="1"/>
    <col min="9221" max="9222" width="9.140625" style="18"/>
    <col min="9223" max="9223" width="10.7109375" style="18" customWidth="1"/>
    <col min="9224" max="9472" width="9.140625" style="18"/>
    <col min="9473" max="9473" width="34.140625" style="18" customWidth="1"/>
    <col min="9474" max="9474" width="30.85546875" style="18" customWidth="1"/>
    <col min="9475" max="9475" width="9.140625" style="18"/>
    <col min="9476" max="9476" width="10.7109375" style="18" customWidth="1"/>
    <col min="9477" max="9478" width="9.140625" style="18"/>
    <col min="9479" max="9479" width="10.7109375" style="18" customWidth="1"/>
    <col min="9480" max="9728" width="9.140625" style="18"/>
    <col min="9729" max="9729" width="34.140625" style="18" customWidth="1"/>
    <col min="9730" max="9730" width="30.85546875" style="18" customWidth="1"/>
    <col min="9731" max="9731" width="9.140625" style="18"/>
    <col min="9732" max="9732" width="10.7109375" style="18" customWidth="1"/>
    <col min="9733" max="9734" width="9.140625" style="18"/>
    <col min="9735" max="9735" width="10.7109375" style="18" customWidth="1"/>
    <col min="9736" max="9984" width="9.140625" style="18"/>
    <col min="9985" max="9985" width="34.140625" style="18" customWidth="1"/>
    <col min="9986" max="9986" width="30.85546875" style="18" customWidth="1"/>
    <col min="9987" max="9987" width="9.140625" style="18"/>
    <col min="9988" max="9988" width="10.7109375" style="18" customWidth="1"/>
    <col min="9989" max="9990" width="9.140625" style="18"/>
    <col min="9991" max="9991" width="10.7109375" style="18" customWidth="1"/>
    <col min="9992" max="10240" width="9.140625" style="18"/>
    <col min="10241" max="10241" width="34.140625" style="18" customWidth="1"/>
    <col min="10242" max="10242" width="30.85546875" style="18" customWidth="1"/>
    <col min="10243" max="10243" width="9.140625" style="18"/>
    <col min="10244" max="10244" width="10.7109375" style="18" customWidth="1"/>
    <col min="10245" max="10246" width="9.140625" style="18"/>
    <col min="10247" max="10247" width="10.7109375" style="18" customWidth="1"/>
    <col min="10248" max="10496" width="9.140625" style="18"/>
    <col min="10497" max="10497" width="34.140625" style="18" customWidth="1"/>
    <col min="10498" max="10498" width="30.85546875" style="18" customWidth="1"/>
    <col min="10499" max="10499" width="9.140625" style="18"/>
    <col min="10500" max="10500" width="10.7109375" style="18" customWidth="1"/>
    <col min="10501" max="10502" width="9.140625" style="18"/>
    <col min="10503" max="10503" width="10.7109375" style="18" customWidth="1"/>
    <col min="10504" max="10752" width="9.140625" style="18"/>
    <col min="10753" max="10753" width="34.140625" style="18" customWidth="1"/>
    <col min="10754" max="10754" width="30.85546875" style="18" customWidth="1"/>
    <col min="10755" max="10755" width="9.140625" style="18"/>
    <col min="10756" max="10756" width="10.7109375" style="18" customWidth="1"/>
    <col min="10757" max="10758" width="9.140625" style="18"/>
    <col min="10759" max="10759" width="10.7109375" style="18" customWidth="1"/>
    <col min="10760" max="11008" width="9.140625" style="18"/>
    <col min="11009" max="11009" width="34.140625" style="18" customWidth="1"/>
    <col min="11010" max="11010" width="30.85546875" style="18" customWidth="1"/>
    <col min="11011" max="11011" width="9.140625" style="18"/>
    <col min="11012" max="11012" width="10.7109375" style="18" customWidth="1"/>
    <col min="11013" max="11014" width="9.140625" style="18"/>
    <col min="11015" max="11015" width="10.7109375" style="18" customWidth="1"/>
    <col min="11016" max="11264" width="9.140625" style="18"/>
    <col min="11265" max="11265" width="34.140625" style="18" customWidth="1"/>
    <col min="11266" max="11266" width="30.85546875" style="18" customWidth="1"/>
    <col min="11267" max="11267" width="9.140625" style="18"/>
    <col min="11268" max="11268" width="10.7109375" style="18" customWidth="1"/>
    <col min="11269" max="11270" width="9.140625" style="18"/>
    <col min="11271" max="11271" width="10.7109375" style="18" customWidth="1"/>
    <col min="11272" max="11520" width="9.140625" style="18"/>
    <col min="11521" max="11521" width="34.140625" style="18" customWidth="1"/>
    <col min="11522" max="11522" width="30.85546875" style="18" customWidth="1"/>
    <col min="11523" max="11523" width="9.140625" style="18"/>
    <col min="11524" max="11524" width="10.7109375" style="18" customWidth="1"/>
    <col min="11525" max="11526" width="9.140625" style="18"/>
    <col min="11527" max="11527" width="10.7109375" style="18" customWidth="1"/>
    <col min="11528" max="11776" width="9.140625" style="18"/>
    <col min="11777" max="11777" width="34.140625" style="18" customWidth="1"/>
    <col min="11778" max="11778" width="30.85546875" style="18" customWidth="1"/>
    <col min="11779" max="11779" width="9.140625" style="18"/>
    <col min="11780" max="11780" width="10.7109375" style="18" customWidth="1"/>
    <col min="11781" max="11782" width="9.140625" style="18"/>
    <col min="11783" max="11783" width="10.7109375" style="18" customWidth="1"/>
    <col min="11784" max="12032" width="9.140625" style="18"/>
    <col min="12033" max="12033" width="34.140625" style="18" customWidth="1"/>
    <col min="12034" max="12034" width="30.85546875" style="18" customWidth="1"/>
    <col min="12035" max="12035" width="9.140625" style="18"/>
    <col min="12036" max="12036" width="10.7109375" style="18" customWidth="1"/>
    <col min="12037" max="12038" width="9.140625" style="18"/>
    <col min="12039" max="12039" width="10.7109375" style="18" customWidth="1"/>
    <col min="12040" max="12288" width="9.140625" style="18"/>
    <col min="12289" max="12289" width="34.140625" style="18" customWidth="1"/>
    <col min="12290" max="12290" width="30.85546875" style="18" customWidth="1"/>
    <col min="12291" max="12291" width="9.140625" style="18"/>
    <col min="12292" max="12292" width="10.7109375" style="18" customWidth="1"/>
    <col min="12293" max="12294" width="9.140625" style="18"/>
    <col min="12295" max="12295" width="10.7109375" style="18" customWidth="1"/>
    <col min="12296" max="12544" width="9.140625" style="18"/>
    <col min="12545" max="12545" width="34.140625" style="18" customWidth="1"/>
    <col min="12546" max="12546" width="30.85546875" style="18" customWidth="1"/>
    <col min="12547" max="12547" width="9.140625" style="18"/>
    <col min="12548" max="12548" width="10.7109375" style="18" customWidth="1"/>
    <col min="12549" max="12550" width="9.140625" style="18"/>
    <col min="12551" max="12551" width="10.7109375" style="18" customWidth="1"/>
    <col min="12552" max="12800" width="9.140625" style="18"/>
    <col min="12801" max="12801" width="34.140625" style="18" customWidth="1"/>
    <col min="12802" max="12802" width="30.85546875" style="18" customWidth="1"/>
    <col min="12803" max="12803" width="9.140625" style="18"/>
    <col min="12804" max="12804" width="10.7109375" style="18" customWidth="1"/>
    <col min="12805" max="12806" width="9.140625" style="18"/>
    <col min="12807" max="12807" width="10.7109375" style="18" customWidth="1"/>
    <col min="12808" max="13056" width="9.140625" style="18"/>
    <col min="13057" max="13057" width="34.140625" style="18" customWidth="1"/>
    <col min="13058" max="13058" width="30.85546875" style="18" customWidth="1"/>
    <col min="13059" max="13059" width="9.140625" style="18"/>
    <col min="13060" max="13060" width="10.7109375" style="18" customWidth="1"/>
    <col min="13061" max="13062" width="9.140625" style="18"/>
    <col min="13063" max="13063" width="10.7109375" style="18" customWidth="1"/>
    <col min="13064" max="13312" width="9.140625" style="18"/>
    <col min="13313" max="13313" width="34.140625" style="18" customWidth="1"/>
    <col min="13314" max="13314" width="30.85546875" style="18" customWidth="1"/>
    <col min="13315" max="13315" width="9.140625" style="18"/>
    <col min="13316" max="13316" width="10.7109375" style="18" customWidth="1"/>
    <col min="13317" max="13318" width="9.140625" style="18"/>
    <col min="13319" max="13319" width="10.7109375" style="18" customWidth="1"/>
    <col min="13320" max="13568" width="9.140625" style="18"/>
    <col min="13569" max="13569" width="34.140625" style="18" customWidth="1"/>
    <col min="13570" max="13570" width="30.85546875" style="18" customWidth="1"/>
    <col min="13571" max="13571" width="9.140625" style="18"/>
    <col min="13572" max="13572" width="10.7109375" style="18" customWidth="1"/>
    <col min="13573" max="13574" width="9.140625" style="18"/>
    <col min="13575" max="13575" width="10.7109375" style="18" customWidth="1"/>
    <col min="13576" max="13824" width="9.140625" style="18"/>
    <col min="13825" max="13825" width="34.140625" style="18" customWidth="1"/>
    <col min="13826" max="13826" width="30.85546875" style="18" customWidth="1"/>
    <col min="13827" max="13827" width="9.140625" style="18"/>
    <col min="13828" max="13828" width="10.7109375" style="18" customWidth="1"/>
    <col min="13829" max="13830" width="9.140625" style="18"/>
    <col min="13831" max="13831" width="10.7109375" style="18" customWidth="1"/>
    <col min="13832" max="14080" width="9.140625" style="18"/>
    <col min="14081" max="14081" width="34.140625" style="18" customWidth="1"/>
    <col min="14082" max="14082" width="30.85546875" style="18" customWidth="1"/>
    <col min="14083" max="14083" width="9.140625" style="18"/>
    <col min="14084" max="14084" width="10.7109375" style="18" customWidth="1"/>
    <col min="14085" max="14086" width="9.140625" style="18"/>
    <col min="14087" max="14087" width="10.7109375" style="18" customWidth="1"/>
    <col min="14088" max="14336" width="9.140625" style="18"/>
    <col min="14337" max="14337" width="34.140625" style="18" customWidth="1"/>
    <col min="14338" max="14338" width="30.85546875" style="18" customWidth="1"/>
    <col min="14339" max="14339" width="9.140625" style="18"/>
    <col min="14340" max="14340" width="10.7109375" style="18" customWidth="1"/>
    <col min="14341" max="14342" width="9.140625" style="18"/>
    <col min="14343" max="14343" width="10.7109375" style="18" customWidth="1"/>
    <col min="14344" max="14592" width="9.140625" style="18"/>
    <col min="14593" max="14593" width="34.140625" style="18" customWidth="1"/>
    <col min="14594" max="14594" width="30.85546875" style="18" customWidth="1"/>
    <col min="14595" max="14595" width="9.140625" style="18"/>
    <col min="14596" max="14596" width="10.7109375" style="18" customWidth="1"/>
    <col min="14597" max="14598" width="9.140625" style="18"/>
    <col min="14599" max="14599" width="10.7109375" style="18" customWidth="1"/>
    <col min="14600" max="14848" width="9.140625" style="18"/>
    <col min="14849" max="14849" width="34.140625" style="18" customWidth="1"/>
    <col min="14850" max="14850" width="30.85546875" style="18" customWidth="1"/>
    <col min="14851" max="14851" width="9.140625" style="18"/>
    <col min="14852" max="14852" width="10.7109375" style="18" customWidth="1"/>
    <col min="14853" max="14854" width="9.140625" style="18"/>
    <col min="14855" max="14855" width="10.7109375" style="18" customWidth="1"/>
    <col min="14856" max="15104" width="9.140625" style="18"/>
    <col min="15105" max="15105" width="34.140625" style="18" customWidth="1"/>
    <col min="15106" max="15106" width="30.85546875" style="18" customWidth="1"/>
    <col min="15107" max="15107" width="9.140625" style="18"/>
    <col min="15108" max="15108" width="10.7109375" style="18" customWidth="1"/>
    <col min="15109" max="15110" width="9.140625" style="18"/>
    <col min="15111" max="15111" width="10.7109375" style="18" customWidth="1"/>
    <col min="15112" max="15360" width="9.140625" style="18"/>
    <col min="15361" max="15361" width="34.140625" style="18" customWidth="1"/>
    <col min="15362" max="15362" width="30.85546875" style="18" customWidth="1"/>
    <col min="15363" max="15363" width="9.140625" style="18"/>
    <col min="15364" max="15364" width="10.7109375" style="18" customWidth="1"/>
    <col min="15365" max="15366" width="9.140625" style="18"/>
    <col min="15367" max="15367" width="10.7109375" style="18" customWidth="1"/>
    <col min="15368" max="15616" width="9.140625" style="18"/>
    <col min="15617" max="15617" width="34.140625" style="18" customWidth="1"/>
    <col min="15618" max="15618" width="30.85546875" style="18" customWidth="1"/>
    <col min="15619" max="15619" width="9.140625" style="18"/>
    <col min="15620" max="15620" width="10.7109375" style="18" customWidth="1"/>
    <col min="15621" max="15622" width="9.140625" style="18"/>
    <col min="15623" max="15623" width="10.7109375" style="18" customWidth="1"/>
    <col min="15624" max="15872" width="9.140625" style="18"/>
    <col min="15873" max="15873" width="34.140625" style="18" customWidth="1"/>
    <col min="15874" max="15874" width="30.85546875" style="18" customWidth="1"/>
    <col min="15875" max="15875" width="9.140625" style="18"/>
    <col min="15876" max="15876" width="10.7109375" style="18" customWidth="1"/>
    <col min="15877" max="15878" width="9.140625" style="18"/>
    <col min="15879" max="15879" width="10.7109375" style="18" customWidth="1"/>
    <col min="15880" max="16128" width="9.140625" style="18"/>
    <col min="16129" max="16129" width="34.140625" style="18" customWidth="1"/>
    <col min="16130" max="16130" width="30.85546875" style="18" customWidth="1"/>
    <col min="16131" max="16131" width="9.140625" style="18"/>
    <col min="16132" max="16132" width="10.7109375" style="18" customWidth="1"/>
    <col min="16133" max="16134" width="9.140625" style="18"/>
    <col min="16135" max="16135" width="10.7109375" style="18" customWidth="1"/>
    <col min="16136" max="16384" width="9.140625" style="18"/>
  </cols>
  <sheetData>
    <row r="1" spans="1:8" ht="124.5" customHeight="1" x14ac:dyDescent="0.2">
      <c r="A1" s="63" t="s">
        <v>282</v>
      </c>
      <c r="B1" s="64"/>
      <c r="C1" s="64"/>
      <c r="D1" s="64"/>
      <c r="E1" s="64"/>
      <c r="F1" s="64"/>
      <c r="G1" s="64"/>
      <c r="H1" s="65"/>
    </row>
    <row r="2" spans="1:8" ht="35.25" customHeight="1" x14ac:dyDescent="0.2">
      <c r="A2" s="66" t="s">
        <v>18</v>
      </c>
      <c r="B2" s="66"/>
      <c r="C2" s="66" t="s">
        <v>19</v>
      </c>
      <c r="D2" s="66"/>
      <c r="E2" s="66"/>
      <c r="F2" s="66" t="s">
        <v>3</v>
      </c>
      <c r="G2" s="66"/>
      <c r="H2" s="66"/>
    </row>
    <row r="3" spans="1:8" ht="25.5" x14ac:dyDescent="0.2">
      <c r="A3" s="19" t="s">
        <v>20</v>
      </c>
      <c r="B3" s="19" t="s">
        <v>13</v>
      </c>
      <c r="C3" s="19" t="s">
        <v>21</v>
      </c>
      <c r="D3" s="19" t="s">
        <v>22</v>
      </c>
      <c r="E3" s="19" t="s">
        <v>21</v>
      </c>
      <c r="F3" s="19" t="s">
        <v>21</v>
      </c>
      <c r="G3" s="19" t="s">
        <v>22</v>
      </c>
      <c r="H3" s="19" t="s">
        <v>21</v>
      </c>
    </row>
    <row r="4" spans="1:8" ht="23.25" customHeight="1" x14ac:dyDescent="0.2">
      <c r="A4" s="66" t="s">
        <v>23</v>
      </c>
      <c r="B4" s="67" t="s">
        <v>41</v>
      </c>
      <c r="C4" s="69">
        <f>COUNTIF(RD!$J$4:$J$331,1)</f>
        <v>8</v>
      </c>
      <c r="D4" s="20">
        <v>25</v>
      </c>
      <c r="E4" s="20">
        <f>COUNTIF(RD!$I$4:$I$331,D4)</f>
        <v>1</v>
      </c>
      <c r="F4" s="69">
        <f>COUNTIF(RD!$R$4:$R$331,1)</f>
        <v>0</v>
      </c>
      <c r="G4" s="20">
        <v>25</v>
      </c>
      <c r="H4" s="20">
        <f>COUNTIF(RD!$Q$4:$Q$331,G4)</f>
        <v>0</v>
      </c>
    </row>
    <row r="5" spans="1:8" ht="23.25" customHeight="1" x14ac:dyDescent="0.2">
      <c r="A5" s="66"/>
      <c r="B5" s="68"/>
      <c r="C5" s="69"/>
      <c r="D5" s="20">
        <v>20</v>
      </c>
      <c r="E5" s="25">
        <f>COUNTIF(RD!$I$4:$I$331,D5)</f>
        <v>6</v>
      </c>
      <c r="F5" s="69"/>
      <c r="G5" s="20">
        <v>20</v>
      </c>
      <c r="H5" s="25">
        <f>COUNTIF(RD!$Q$4:$Q$331,G5)</f>
        <v>0</v>
      </c>
    </row>
    <row r="6" spans="1:8" ht="23.25" customHeight="1" x14ac:dyDescent="0.2">
      <c r="A6" s="66"/>
      <c r="B6" s="68"/>
      <c r="C6" s="69"/>
      <c r="D6" s="20">
        <v>16</v>
      </c>
      <c r="E6" s="25">
        <f>COUNTIF(RD!$I$4:$I$331,D6)</f>
        <v>1</v>
      </c>
      <c r="F6" s="69"/>
      <c r="G6" s="20">
        <v>16</v>
      </c>
      <c r="H6" s="25">
        <f>COUNTIF(RD!$Q$4:$Q$331,G6)</f>
        <v>0</v>
      </c>
    </row>
    <row r="7" spans="1:8" ht="23.25" customHeight="1" x14ac:dyDescent="0.2">
      <c r="A7" s="66" t="s">
        <v>24</v>
      </c>
      <c r="B7" s="67" t="s">
        <v>25</v>
      </c>
      <c r="C7" s="69">
        <f>COUNTIF(RD!$J$4:$J$331,2)</f>
        <v>40</v>
      </c>
      <c r="D7" s="20">
        <v>15</v>
      </c>
      <c r="E7" s="25">
        <f>COUNTIF(RD!$I$4:$I$331,D7)</f>
        <v>11</v>
      </c>
      <c r="F7" s="69">
        <f>COUNTIF(RD!$R$4:$R$331,2)</f>
        <v>0</v>
      </c>
      <c r="G7" s="20">
        <v>15</v>
      </c>
      <c r="H7" s="25">
        <f>COUNTIF(RD!$Q$4:$Q$331,G7)</f>
        <v>0</v>
      </c>
    </row>
    <row r="8" spans="1:8" ht="23.25" customHeight="1" x14ac:dyDescent="0.2">
      <c r="A8" s="66"/>
      <c r="B8" s="68"/>
      <c r="C8" s="69"/>
      <c r="D8" s="20">
        <v>12</v>
      </c>
      <c r="E8" s="25">
        <f>COUNTIF(RD!$I$4:$I$331,D8)</f>
        <v>21</v>
      </c>
      <c r="F8" s="69"/>
      <c r="G8" s="20">
        <v>12</v>
      </c>
      <c r="H8" s="25">
        <f>COUNTIF(RD!$Q$4:$Q$331,G8)</f>
        <v>0</v>
      </c>
    </row>
    <row r="9" spans="1:8" ht="23.25" customHeight="1" x14ac:dyDescent="0.2">
      <c r="A9" s="66"/>
      <c r="B9" s="68"/>
      <c r="C9" s="69"/>
      <c r="D9" s="20">
        <v>10</v>
      </c>
      <c r="E9" s="25">
        <f>COUNTIF(RD!$I$4:$I$331,D9)</f>
        <v>8</v>
      </c>
      <c r="F9" s="69"/>
      <c r="G9" s="20">
        <v>10</v>
      </c>
      <c r="H9" s="25">
        <f>COUNTIF(RD!$Q$4:$Q$331,G9)</f>
        <v>0</v>
      </c>
    </row>
    <row r="10" spans="1:8" ht="23.25" customHeight="1" x14ac:dyDescent="0.2">
      <c r="A10" s="66" t="s">
        <v>26</v>
      </c>
      <c r="B10" s="67" t="s">
        <v>27</v>
      </c>
      <c r="C10" s="69">
        <f>COUNTIF(RD!$J$4:$J$331,3)</f>
        <v>27</v>
      </c>
      <c r="D10" s="20">
        <v>9</v>
      </c>
      <c r="E10" s="25">
        <f>COUNTIF(RD!$I$4:$I$331,D10)</f>
        <v>13</v>
      </c>
      <c r="F10" s="69">
        <f>COUNTIF(RD!$R$4:$R$331,3)</f>
        <v>0</v>
      </c>
      <c r="G10" s="20">
        <v>9</v>
      </c>
      <c r="H10" s="25">
        <f>COUNTIF(RD!$Q$4:$Q$331,G10)</f>
        <v>0</v>
      </c>
    </row>
    <row r="11" spans="1:8" ht="23.25" customHeight="1" x14ac:dyDescent="0.2">
      <c r="A11" s="66"/>
      <c r="B11" s="68"/>
      <c r="C11" s="69"/>
      <c r="D11" s="20">
        <v>8</v>
      </c>
      <c r="E11" s="25">
        <f>COUNTIF(RD!$I$4:$I$331,D11)</f>
        <v>3</v>
      </c>
      <c r="F11" s="69"/>
      <c r="G11" s="20">
        <v>8</v>
      </c>
      <c r="H11" s="25">
        <f>COUNTIF(RD!$Q$4:$Q$331,G11)</f>
        <v>0</v>
      </c>
    </row>
    <row r="12" spans="1:8" ht="23.25" customHeight="1" x14ac:dyDescent="0.2">
      <c r="A12" s="66"/>
      <c r="B12" s="68"/>
      <c r="C12" s="69"/>
      <c r="D12" s="20">
        <v>6</v>
      </c>
      <c r="E12" s="25">
        <f>COUNTIF(RD!$I$4:$I$331,D12)</f>
        <v>11</v>
      </c>
      <c r="F12" s="69"/>
      <c r="G12" s="20">
        <v>6</v>
      </c>
      <c r="H12" s="25">
        <f>COUNTIF(RD!$Q$4:$Q$331,G12)</f>
        <v>0</v>
      </c>
    </row>
    <row r="13" spans="1:8" ht="23.25" customHeight="1" x14ac:dyDescent="0.2">
      <c r="A13" s="66"/>
      <c r="B13" s="68"/>
      <c r="C13" s="69"/>
      <c r="D13" s="20">
        <v>5</v>
      </c>
      <c r="E13" s="25">
        <f>COUNTIF(RD!$I$4:$I$331,D13)</f>
        <v>0</v>
      </c>
      <c r="F13" s="69"/>
      <c r="G13" s="20">
        <v>5</v>
      </c>
      <c r="H13" s="25">
        <f>COUNTIF(RD!$Q$4:$Q$331,G13)</f>
        <v>0</v>
      </c>
    </row>
    <row r="14" spans="1:8" ht="23.25" customHeight="1" x14ac:dyDescent="0.2">
      <c r="A14" s="66" t="s">
        <v>28</v>
      </c>
      <c r="B14" s="68" t="s">
        <v>29</v>
      </c>
      <c r="C14" s="69">
        <f>COUNTIF(RD!$J$4:$J$331,4)</f>
        <v>5</v>
      </c>
      <c r="D14" s="20">
        <v>4</v>
      </c>
      <c r="E14" s="25">
        <f>COUNTIF(RD!$I$4:$I$331,D14)</f>
        <v>3</v>
      </c>
      <c r="F14" s="69">
        <f>COUNTIF(RD!$R$4:$R$331,3)</f>
        <v>0</v>
      </c>
      <c r="G14" s="20">
        <v>4</v>
      </c>
      <c r="H14" s="25">
        <f>COUNTIF(RD!$Q$4:$Q$331,G14)</f>
        <v>0</v>
      </c>
    </row>
    <row r="15" spans="1:8" ht="23.25" customHeight="1" x14ac:dyDescent="0.2">
      <c r="A15" s="66"/>
      <c r="B15" s="68"/>
      <c r="C15" s="69"/>
      <c r="D15" s="20">
        <v>3</v>
      </c>
      <c r="E15" s="25">
        <f>COUNTIF(RD!$I$4:$I$331,D15)</f>
        <v>0</v>
      </c>
      <c r="F15" s="69"/>
      <c r="G15" s="20">
        <v>3</v>
      </c>
      <c r="H15" s="25">
        <f>COUNTIF(RD!$Q$4:$Q$331,G15)</f>
        <v>0</v>
      </c>
    </row>
    <row r="16" spans="1:8" ht="23.25" customHeight="1" x14ac:dyDescent="0.2">
      <c r="A16" s="66"/>
      <c r="B16" s="68"/>
      <c r="C16" s="69"/>
      <c r="D16" s="20">
        <v>2</v>
      </c>
      <c r="E16" s="25">
        <f>COUNTIF(RD!$I$4:$I$331,D16)</f>
        <v>2</v>
      </c>
      <c r="F16" s="69"/>
      <c r="G16" s="20">
        <v>2</v>
      </c>
      <c r="H16" s="25">
        <f>COUNTIF(RD!$Q$4:$Q$331,G16)</f>
        <v>0</v>
      </c>
    </row>
    <row r="17" spans="1:8" ht="23.25" customHeight="1" x14ac:dyDescent="0.2">
      <c r="A17" s="66"/>
      <c r="B17" s="68"/>
      <c r="C17" s="69"/>
      <c r="D17" s="20">
        <v>1</v>
      </c>
      <c r="E17" s="25">
        <f>COUNTIF(RD!$I$4:$I$331,D17)</f>
        <v>0</v>
      </c>
      <c r="F17" s="69"/>
      <c r="G17" s="20">
        <v>1</v>
      </c>
      <c r="H17" s="25">
        <f>COUNTIF(RD!$Q$4:$Q$331,G17)</f>
        <v>0</v>
      </c>
    </row>
    <row r="18" spans="1:8" ht="23.25" customHeight="1" x14ac:dyDescent="0.2">
      <c r="A18" s="19" t="s">
        <v>30</v>
      </c>
      <c r="B18" s="21" t="s">
        <v>31</v>
      </c>
      <c r="C18" s="20">
        <f>COUNTIF(RD!$J$4:$J$331,0)</f>
        <v>0</v>
      </c>
      <c r="D18" s="20">
        <v>0</v>
      </c>
      <c r="E18" s="20">
        <f>COUNTIF(RD!I4:I331,0)</f>
        <v>0</v>
      </c>
      <c r="F18" s="20">
        <f>COUNTIF(RD!$R$4:$R$331,0)</f>
        <v>80</v>
      </c>
      <c r="G18" s="20">
        <v>0</v>
      </c>
      <c r="H18" s="25">
        <f>COUNTIF(RD!$Q$4:$Q$331,G18)</f>
        <v>80</v>
      </c>
    </row>
    <row r="19" spans="1:8" ht="24" customHeight="1" x14ac:dyDescent="0.2">
      <c r="A19" s="19"/>
      <c r="B19" s="22" t="s">
        <v>32</v>
      </c>
      <c r="C19" s="20">
        <f>SUM(C4:C18)</f>
        <v>80</v>
      </c>
      <c r="D19" s="22"/>
      <c r="E19" s="22" t="s">
        <v>32</v>
      </c>
      <c r="F19" s="20">
        <f>SUM(F4:F18)</f>
        <v>80</v>
      </c>
      <c r="G19" s="20"/>
      <c r="H19" s="20"/>
    </row>
  </sheetData>
  <mergeCells count="20">
    <mergeCell ref="A14:A17"/>
    <mergeCell ref="B14:B17"/>
    <mergeCell ref="C14:C17"/>
    <mergeCell ref="F14:F17"/>
    <mergeCell ref="A7:A9"/>
    <mergeCell ref="B7:B9"/>
    <mergeCell ref="C7:C9"/>
    <mergeCell ref="F7:F9"/>
    <mergeCell ref="A10:A13"/>
    <mergeCell ref="B10:B13"/>
    <mergeCell ref="C10:C13"/>
    <mergeCell ref="F10:F13"/>
    <mergeCell ref="A1:H1"/>
    <mergeCell ref="A2:B2"/>
    <mergeCell ref="C2:E2"/>
    <mergeCell ref="F2:H2"/>
    <mergeCell ref="A4:A6"/>
    <mergeCell ref="B4:B6"/>
    <mergeCell ref="C4:C6"/>
    <mergeCell ref="F4:F6"/>
  </mergeCells>
  <printOptions horizontalCentered="1" verticalCentered="1"/>
  <pageMargins left="0" right="0.15748031496062992" top="0.78740157480314965" bottom="0.31496062992125984" header="0.31496062992125984" footer="0.11811023622047245"/>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8"/>
  <sheetViews>
    <sheetView tabSelected="1" view="pageBreakPreview" zoomScale="55" zoomScaleSheetLayoutView="55" zoomScalePageLayoutView="10" workbookViewId="0">
      <selection sqref="A1:S1"/>
    </sheetView>
  </sheetViews>
  <sheetFormatPr defaultRowHeight="123.75" customHeight="1" x14ac:dyDescent="0.3"/>
  <cols>
    <col min="1" max="1" width="8.5703125" style="9" customWidth="1"/>
    <col min="2" max="2" width="27.140625" style="9" customWidth="1"/>
    <col min="3" max="3" width="29.28515625" style="10" customWidth="1"/>
    <col min="4" max="4" width="29.28515625" style="24" customWidth="1"/>
    <col min="5" max="5" width="29.28515625" style="10" customWidth="1"/>
    <col min="6" max="6" width="27.5703125" style="10" customWidth="1"/>
    <col min="7" max="8" width="6.140625" style="11" customWidth="1"/>
    <col min="9" max="9" width="6.140625" style="12" customWidth="1"/>
    <col min="10" max="10" width="8.42578125" style="13" customWidth="1"/>
    <col min="11" max="11" width="49.42578125" style="14" customWidth="1"/>
    <col min="12" max="12" width="102" style="24" customWidth="1"/>
    <col min="13" max="13" width="17.28515625" style="15" customWidth="1"/>
    <col min="14" max="14" width="16.28515625" style="15" customWidth="1"/>
    <col min="15" max="17" width="5.85546875" style="16" customWidth="1"/>
    <col min="18" max="18" width="8.42578125" style="13" customWidth="1"/>
    <col min="19" max="19" width="49.42578125" style="14" customWidth="1"/>
    <col min="20" max="16384" width="9.140625" style="17"/>
  </cols>
  <sheetData>
    <row r="1" spans="1:19" s="1" customFormat="1" ht="202.5" customHeight="1" x14ac:dyDescent="0.25">
      <c r="A1" s="71" t="s">
        <v>281</v>
      </c>
      <c r="B1" s="72"/>
      <c r="C1" s="72"/>
      <c r="D1" s="72"/>
      <c r="E1" s="72"/>
      <c r="F1" s="72"/>
      <c r="G1" s="72"/>
      <c r="H1" s="72"/>
      <c r="I1" s="72"/>
      <c r="J1" s="72"/>
      <c r="K1" s="72"/>
      <c r="L1" s="72"/>
      <c r="M1" s="72"/>
      <c r="N1" s="72"/>
      <c r="O1" s="72"/>
      <c r="P1" s="72"/>
      <c r="Q1" s="72"/>
      <c r="R1" s="72"/>
      <c r="S1" s="73"/>
    </row>
    <row r="2" spans="1:19" s="2" customFormat="1" ht="43.5" customHeight="1" x14ac:dyDescent="0.25">
      <c r="A2" s="70" t="s">
        <v>0</v>
      </c>
      <c r="B2" s="70"/>
      <c r="C2" s="70"/>
      <c r="D2" s="70"/>
      <c r="E2" s="70"/>
      <c r="F2" s="70"/>
      <c r="G2" s="70" t="s">
        <v>1</v>
      </c>
      <c r="H2" s="70"/>
      <c r="I2" s="70"/>
      <c r="J2" s="70"/>
      <c r="K2" s="70"/>
      <c r="L2" s="70" t="s">
        <v>2</v>
      </c>
      <c r="M2" s="70"/>
      <c r="N2" s="70"/>
      <c r="O2" s="70" t="s">
        <v>1</v>
      </c>
      <c r="P2" s="70"/>
      <c r="Q2" s="70"/>
      <c r="R2" s="70"/>
      <c r="S2" s="70"/>
    </row>
    <row r="3" spans="1:19" s="3" customFormat="1" ht="133.5" customHeight="1" x14ac:dyDescent="0.2">
      <c r="A3" s="37" t="s">
        <v>4</v>
      </c>
      <c r="B3" s="37" t="s">
        <v>5</v>
      </c>
      <c r="C3" s="37" t="s">
        <v>6</v>
      </c>
      <c r="D3" s="55" t="s">
        <v>7</v>
      </c>
      <c r="E3" s="37" t="s">
        <v>8</v>
      </c>
      <c r="F3" s="37" t="s">
        <v>9</v>
      </c>
      <c r="G3" s="38" t="s">
        <v>10</v>
      </c>
      <c r="H3" s="38" t="s">
        <v>11</v>
      </c>
      <c r="I3" s="38" t="s">
        <v>40</v>
      </c>
      <c r="J3" s="39" t="s">
        <v>12</v>
      </c>
      <c r="K3" s="37" t="s">
        <v>13</v>
      </c>
      <c r="L3" s="55" t="s">
        <v>14</v>
      </c>
      <c r="M3" s="37" t="s">
        <v>15</v>
      </c>
      <c r="N3" s="37" t="s">
        <v>16</v>
      </c>
      <c r="O3" s="38" t="s">
        <v>10</v>
      </c>
      <c r="P3" s="38" t="s">
        <v>11</v>
      </c>
      <c r="Q3" s="38" t="s">
        <v>40</v>
      </c>
      <c r="R3" s="39" t="s">
        <v>12</v>
      </c>
      <c r="S3" s="37" t="s">
        <v>13</v>
      </c>
    </row>
    <row r="4" spans="1:19" s="8" customFormat="1" ht="150" customHeight="1" x14ac:dyDescent="0.2">
      <c r="A4" s="4">
        <v>1</v>
      </c>
      <c r="B4" s="4" t="s">
        <v>45</v>
      </c>
      <c r="C4" s="5" t="s">
        <v>35</v>
      </c>
      <c r="D4" s="23" t="s">
        <v>59</v>
      </c>
      <c r="E4" s="5" t="s">
        <v>60</v>
      </c>
      <c r="F4" s="5" t="s">
        <v>33</v>
      </c>
      <c r="G4" s="27">
        <v>4</v>
      </c>
      <c r="H4" s="27">
        <v>5</v>
      </c>
      <c r="I4" s="27">
        <f t="shared" ref="I4:I67" si="0">G4*H4</f>
        <v>20</v>
      </c>
      <c r="J4" s="6">
        <f t="shared" ref="J4:J67" si="1">IF((G4*H4)=0,0,IF(I4&lt;5,4,IF(I4&lt;10,3,IF(I4&lt;16,2,1))))</f>
        <v>1</v>
      </c>
      <c r="K4" s="40" t="str">
        <f t="shared" ref="K4:K69" si="2">IF(J4=0,"Risk Derecelendirmesi Yapılmamıştır.",IF(J4=1,"Hemen gerekli önlemler alınmalıdır. Eğitimler ile çalışanlar riskler hakkında bilgilendirilmelidir.",IF(J4=2,"Kısa dönemde iyileştirici tedbirler alınmalıdır.",IF(J4=3,"Uzun dönemde iyileştirilmelidir.  Sürekli kontroller yapılmalıdır.Alınan önlemler gerektiğinde kontrol edilmelidir.",IF(J4=4,"Gözetim altında tutulmalıdır.")))))</f>
        <v>Hemen gerekli önlemler alınmalıdır. Eğitimler ile çalışanlar riskler hakkında bilgilendirilmelidir.</v>
      </c>
      <c r="L4" s="23" t="s">
        <v>38</v>
      </c>
      <c r="M4" s="7"/>
      <c r="N4" s="7"/>
      <c r="O4" s="27"/>
      <c r="P4" s="27"/>
      <c r="Q4" s="28">
        <f t="shared" ref="Q4:Q67" si="3">O4*P4</f>
        <v>0</v>
      </c>
      <c r="R4" s="6">
        <f t="shared" ref="R4:R67" si="4">IF((O4*P4)=0,0,IF(Q4&lt;5,4,IF(Q4&lt;10,3,IF(Q4&lt;16,2,1))))</f>
        <v>0</v>
      </c>
      <c r="S4" s="40" t="str">
        <f t="shared" ref="S4:S67" si="5">IF(R4=0,"Önlem Sonrası Risk Derecelendirmesi Yapınız",IF(R4=1,"Hemen gerekli önlemler alınmalıdır. Eğitimler ile çalışanlar riskler hakkında bilgilendirilmelidir.",IF(R4=2,"Kısa dönemde iyileştirici tedbirler alınmalıdır.",IF(R4=3,"Uzun dönemde iyileştirilmelidir.  Sürekli kontroller yapılmalıdır.Alınan önlemler gerektiğinde kontrol edilmelidir.",IF(R4=4,"Gözetim altında tutulmalıdır.")))))</f>
        <v>Önlem Sonrası Risk Derecelendirmesi Yapınız</v>
      </c>
    </row>
    <row r="5" spans="1:19" s="8" customFormat="1" ht="150" customHeight="1" x14ac:dyDescent="0.2">
      <c r="A5" s="4">
        <v>2</v>
      </c>
      <c r="B5" s="4" t="s">
        <v>45</v>
      </c>
      <c r="C5" s="5" t="s">
        <v>46</v>
      </c>
      <c r="D5" s="23" t="s">
        <v>61</v>
      </c>
      <c r="E5" s="5" t="s">
        <v>34</v>
      </c>
      <c r="F5" s="5" t="s">
        <v>33</v>
      </c>
      <c r="G5" s="27">
        <v>4</v>
      </c>
      <c r="H5" s="27">
        <v>4</v>
      </c>
      <c r="I5" s="27">
        <f t="shared" si="0"/>
        <v>16</v>
      </c>
      <c r="J5" s="6">
        <f t="shared" si="1"/>
        <v>1</v>
      </c>
      <c r="K5" s="40" t="str">
        <f t="shared" si="2"/>
        <v>Hemen gerekli önlemler alınmalıdır. Eğitimler ile çalışanlar riskler hakkında bilgilendirilmelidir.</v>
      </c>
      <c r="L5" s="23" t="s">
        <v>62</v>
      </c>
      <c r="M5" s="7"/>
      <c r="N5" s="7"/>
      <c r="O5" s="27"/>
      <c r="P5" s="27"/>
      <c r="Q5" s="28">
        <f t="shared" si="3"/>
        <v>0</v>
      </c>
      <c r="R5" s="6">
        <f t="shared" si="4"/>
        <v>0</v>
      </c>
      <c r="S5" s="40" t="str">
        <f t="shared" si="5"/>
        <v>Önlem Sonrası Risk Derecelendirmesi Yapınız</v>
      </c>
    </row>
    <row r="6" spans="1:19" s="8" customFormat="1" ht="150" customHeight="1" x14ac:dyDescent="0.2">
      <c r="A6" s="4">
        <v>3</v>
      </c>
      <c r="B6" s="4" t="s">
        <v>47</v>
      </c>
      <c r="C6" s="5" t="s">
        <v>63</v>
      </c>
      <c r="D6" s="23" t="s">
        <v>42</v>
      </c>
      <c r="E6" s="5" t="s">
        <v>64</v>
      </c>
      <c r="F6" s="5" t="s">
        <v>65</v>
      </c>
      <c r="G6" s="27">
        <v>3</v>
      </c>
      <c r="H6" s="27">
        <v>4</v>
      </c>
      <c r="I6" s="27">
        <f t="shared" si="0"/>
        <v>12</v>
      </c>
      <c r="J6" s="6">
        <f t="shared" si="1"/>
        <v>2</v>
      </c>
      <c r="K6" s="40" t="str">
        <f t="shared" si="2"/>
        <v>Kısa dönemde iyileştirici tedbirler alınmalıdır.</v>
      </c>
      <c r="L6" s="23" t="s">
        <v>66</v>
      </c>
      <c r="M6" s="7"/>
      <c r="N6" s="7"/>
      <c r="O6" s="27"/>
      <c r="P6" s="27"/>
      <c r="Q6" s="28">
        <f t="shared" si="3"/>
        <v>0</v>
      </c>
      <c r="R6" s="6">
        <f t="shared" si="4"/>
        <v>0</v>
      </c>
      <c r="S6" s="40" t="str">
        <f t="shared" si="5"/>
        <v>Önlem Sonrası Risk Derecelendirmesi Yapınız</v>
      </c>
    </row>
    <row r="7" spans="1:19" s="8" customFormat="1" ht="150" customHeight="1" x14ac:dyDescent="0.2">
      <c r="A7" s="4">
        <v>4</v>
      </c>
      <c r="B7" s="4" t="s">
        <v>48</v>
      </c>
      <c r="C7" s="5" t="s">
        <v>67</v>
      </c>
      <c r="D7" s="23" t="s">
        <v>68</v>
      </c>
      <c r="E7" s="5" t="s">
        <v>69</v>
      </c>
      <c r="F7" s="5" t="s">
        <v>65</v>
      </c>
      <c r="G7" s="27">
        <v>2</v>
      </c>
      <c r="H7" s="27">
        <v>3</v>
      </c>
      <c r="I7" s="27">
        <f t="shared" si="0"/>
        <v>6</v>
      </c>
      <c r="J7" s="6">
        <f t="shared" si="1"/>
        <v>3</v>
      </c>
      <c r="K7" s="40" t="str">
        <f t="shared" si="2"/>
        <v>Uzun dönemde iyileştirilmelidir.  Sürekli kontroller yapılmalıdır.Alınan önlemler gerektiğinde kontrol edilmelidir.</v>
      </c>
      <c r="L7" s="23" t="s">
        <v>70</v>
      </c>
      <c r="M7" s="7"/>
      <c r="N7" s="7"/>
      <c r="O7" s="27"/>
      <c r="P7" s="27"/>
      <c r="Q7" s="28">
        <f t="shared" si="3"/>
        <v>0</v>
      </c>
      <c r="R7" s="6">
        <f t="shared" si="4"/>
        <v>0</v>
      </c>
      <c r="S7" s="40" t="str">
        <f t="shared" si="5"/>
        <v>Önlem Sonrası Risk Derecelendirmesi Yapınız</v>
      </c>
    </row>
    <row r="8" spans="1:19" s="8" customFormat="1" ht="150" customHeight="1" x14ac:dyDescent="0.2">
      <c r="A8" s="4">
        <v>5</v>
      </c>
      <c r="B8" s="4" t="s">
        <v>48</v>
      </c>
      <c r="C8" s="5" t="s">
        <v>71</v>
      </c>
      <c r="D8" s="23" t="s">
        <v>68</v>
      </c>
      <c r="E8" s="5" t="s">
        <v>69</v>
      </c>
      <c r="F8" s="5" t="s">
        <v>65</v>
      </c>
      <c r="G8" s="27">
        <v>3</v>
      </c>
      <c r="H8" s="27">
        <v>3</v>
      </c>
      <c r="I8" s="27">
        <f t="shared" si="0"/>
        <v>9</v>
      </c>
      <c r="J8" s="6">
        <f t="shared" si="1"/>
        <v>3</v>
      </c>
      <c r="K8" s="40" t="str">
        <f t="shared" si="2"/>
        <v>Uzun dönemde iyileştirilmelidir.  Sürekli kontroller yapılmalıdır.Alınan önlemler gerektiğinde kontrol edilmelidir.</v>
      </c>
      <c r="L8" s="23" t="s">
        <v>277</v>
      </c>
      <c r="M8" s="7"/>
      <c r="N8" s="7"/>
      <c r="O8" s="27"/>
      <c r="P8" s="27"/>
      <c r="Q8" s="28">
        <f t="shared" si="3"/>
        <v>0</v>
      </c>
      <c r="R8" s="6">
        <f t="shared" si="4"/>
        <v>0</v>
      </c>
      <c r="S8" s="40" t="str">
        <f t="shared" si="5"/>
        <v>Önlem Sonrası Risk Derecelendirmesi Yapınız</v>
      </c>
    </row>
    <row r="9" spans="1:19" s="8" customFormat="1" ht="176.25" customHeight="1" x14ac:dyDescent="0.2">
      <c r="A9" s="4">
        <v>6</v>
      </c>
      <c r="B9" s="4" t="s">
        <v>49</v>
      </c>
      <c r="C9" s="5" t="s">
        <v>36</v>
      </c>
      <c r="D9" s="23" t="s">
        <v>72</v>
      </c>
      <c r="E9" s="5" t="s">
        <v>17</v>
      </c>
      <c r="F9" s="5" t="s">
        <v>73</v>
      </c>
      <c r="G9" s="27">
        <v>5</v>
      </c>
      <c r="H9" s="27">
        <v>5</v>
      </c>
      <c r="I9" s="27">
        <f t="shared" si="0"/>
        <v>25</v>
      </c>
      <c r="J9" s="6">
        <f t="shared" si="1"/>
        <v>1</v>
      </c>
      <c r="K9" s="40" t="str">
        <f t="shared" si="2"/>
        <v>Hemen gerekli önlemler alınmalıdır. Eğitimler ile çalışanlar riskler hakkında bilgilendirilmelidir.</v>
      </c>
      <c r="L9" s="23" t="s">
        <v>74</v>
      </c>
      <c r="M9" s="7"/>
      <c r="N9" s="7"/>
      <c r="O9" s="27"/>
      <c r="P9" s="27"/>
      <c r="Q9" s="28">
        <f t="shared" si="3"/>
        <v>0</v>
      </c>
      <c r="R9" s="6">
        <f t="shared" si="4"/>
        <v>0</v>
      </c>
      <c r="S9" s="40" t="str">
        <f t="shared" si="5"/>
        <v>Önlem Sonrası Risk Derecelendirmesi Yapınız</v>
      </c>
    </row>
    <row r="10" spans="1:19" s="8" customFormat="1" ht="150" customHeight="1" x14ac:dyDescent="0.2">
      <c r="A10" s="4">
        <v>7</v>
      </c>
      <c r="B10" s="4" t="s">
        <v>49</v>
      </c>
      <c r="C10" s="5" t="s">
        <v>75</v>
      </c>
      <c r="D10" s="23" t="s">
        <v>76</v>
      </c>
      <c r="E10" s="5" t="s">
        <v>77</v>
      </c>
      <c r="F10" s="5" t="s">
        <v>65</v>
      </c>
      <c r="G10" s="27">
        <v>3</v>
      </c>
      <c r="H10" s="27">
        <v>3</v>
      </c>
      <c r="I10" s="27">
        <f t="shared" si="0"/>
        <v>9</v>
      </c>
      <c r="J10" s="6">
        <f t="shared" si="1"/>
        <v>3</v>
      </c>
      <c r="K10" s="40" t="str">
        <f t="shared" si="2"/>
        <v>Uzun dönemde iyileştirilmelidir.  Sürekli kontroller yapılmalıdır.Alınan önlemler gerektiğinde kontrol edilmelidir.</v>
      </c>
      <c r="L10" s="23" t="s">
        <v>191</v>
      </c>
      <c r="M10" s="7"/>
      <c r="N10" s="7"/>
      <c r="O10" s="27"/>
      <c r="P10" s="27"/>
      <c r="Q10" s="28">
        <f t="shared" si="3"/>
        <v>0</v>
      </c>
      <c r="R10" s="6">
        <f t="shared" si="4"/>
        <v>0</v>
      </c>
      <c r="S10" s="40" t="str">
        <f t="shared" si="5"/>
        <v>Önlem Sonrası Risk Derecelendirmesi Yapınız</v>
      </c>
    </row>
    <row r="11" spans="1:19" s="8" customFormat="1" ht="167.25" customHeight="1" x14ac:dyDescent="0.2">
      <c r="A11" s="4">
        <v>8</v>
      </c>
      <c r="B11" s="4" t="s">
        <v>49</v>
      </c>
      <c r="C11" s="5" t="s">
        <v>78</v>
      </c>
      <c r="D11" s="23" t="s">
        <v>79</v>
      </c>
      <c r="E11" s="5" t="s">
        <v>80</v>
      </c>
      <c r="F11" s="5" t="s">
        <v>65</v>
      </c>
      <c r="G11" s="27">
        <v>3</v>
      </c>
      <c r="H11" s="27">
        <v>3</v>
      </c>
      <c r="I11" s="27">
        <f t="shared" si="0"/>
        <v>9</v>
      </c>
      <c r="J11" s="6">
        <f t="shared" si="1"/>
        <v>3</v>
      </c>
      <c r="K11" s="40" t="str">
        <f t="shared" si="2"/>
        <v>Uzun dönemde iyileştirilmelidir.  Sürekli kontroller yapılmalıdır.Alınan önlemler gerektiğinde kontrol edilmelidir.</v>
      </c>
      <c r="L11" s="23" t="s">
        <v>39</v>
      </c>
      <c r="M11" s="7"/>
      <c r="N11" s="7"/>
      <c r="O11" s="27"/>
      <c r="P11" s="27"/>
      <c r="Q11" s="28">
        <f t="shared" si="3"/>
        <v>0</v>
      </c>
      <c r="R11" s="6">
        <f t="shared" si="4"/>
        <v>0</v>
      </c>
      <c r="S11" s="40" t="str">
        <f t="shared" si="5"/>
        <v>Önlem Sonrası Risk Derecelendirmesi Yapınız</v>
      </c>
    </row>
    <row r="12" spans="1:19" s="8" customFormat="1" ht="156" customHeight="1" x14ac:dyDescent="0.2">
      <c r="A12" s="4">
        <v>9</v>
      </c>
      <c r="B12" s="4" t="s">
        <v>49</v>
      </c>
      <c r="C12" s="5" t="s">
        <v>71</v>
      </c>
      <c r="D12" s="23" t="s">
        <v>81</v>
      </c>
      <c r="E12" s="5" t="s">
        <v>64</v>
      </c>
      <c r="F12" s="5" t="s">
        <v>65</v>
      </c>
      <c r="G12" s="27">
        <v>3</v>
      </c>
      <c r="H12" s="27">
        <v>3</v>
      </c>
      <c r="I12" s="27">
        <f t="shared" si="0"/>
        <v>9</v>
      </c>
      <c r="J12" s="6">
        <f t="shared" si="1"/>
        <v>3</v>
      </c>
      <c r="K12" s="40" t="str">
        <f t="shared" si="2"/>
        <v>Uzun dönemde iyileştirilmelidir.  Sürekli kontroller yapılmalıdır.Alınan önlemler gerektiğinde kontrol edilmelidir.</v>
      </c>
      <c r="L12" s="23" t="s">
        <v>192</v>
      </c>
      <c r="M12" s="7"/>
      <c r="N12" s="7"/>
      <c r="O12" s="27"/>
      <c r="P12" s="27"/>
      <c r="Q12" s="28">
        <f t="shared" si="3"/>
        <v>0</v>
      </c>
      <c r="R12" s="6">
        <f t="shared" si="4"/>
        <v>0</v>
      </c>
      <c r="S12" s="40" t="str">
        <f t="shared" si="5"/>
        <v>Önlem Sonrası Risk Derecelendirmesi Yapınız</v>
      </c>
    </row>
    <row r="13" spans="1:19" s="8" customFormat="1" ht="156" customHeight="1" x14ac:dyDescent="0.2">
      <c r="A13" s="4">
        <v>10</v>
      </c>
      <c r="B13" s="4" t="s">
        <v>49</v>
      </c>
      <c r="C13" s="5" t="s">
        <v>82</v>
      </c>
      <c r="D13" s="23" t="s">
        <v>83</v>
      </c>
      <c r="E13" s="5" t="s">
        <v>84</v>
      </c>
      <c r="F13" s="5" t="s">
        <v>65</v>
      </c>
      <c r="G13" s="27">
        <v>2</v>
      </c>
      <c r="H13" s="27">
        <v>3</v>
      </c>
      <c r="I13" s="27">
        <f t="shared" si="0"/>
        <v>6</v>
      </c>
      <c r="J13" s="6">
        <f t="shared" si="1"/>
        <v>3</v>
      </c>
      <c r="K13" s="40" t="str">
        <f t="shared" si="2"/>
        <v>Uzun dönemde iyileştirilmelidir.  Sürekli kontroller yapılmalıdır.Alınan önlemler gerektiğinde kontrol edilmelidir.</v>
      </c>
      <c r="L13" s="23" t="s">
        <v>85</v>
      </c>
      <c r="M13" s="7"/>
      <c r="N13" s="7"/>
      <c r="O13" s="27"/>
      <c r="P13" s="27"/>
      <c r="Q13" s="28">
        <f t="shared" si="3"/>
        <v>0</v>
      </c>
      <c r="R13" s="6">
        <f t="shared" si="4"/>
        <v>0</v>
      </c>
      <c r="S13" s="40" t="str">
        <f t="shared" si="5"/>
        <v>Önlem Sonrası Risk Derecelendirmesi Yapınız</v>
      </c>
    </row>
    <row r="14" spans="1:19" s="8" customFormat="1" ht="150" customHeight="1" x14ac:dyDescent="0.2">
      <c r="A14" s="4">
        <v>11</v>
      </c>
      <c r="B14" s="4" t="s">
        <v>45</v>
      </c>
      <c r="C14" s="5" t="s">
        <v>36</v>
      </c>
      <c r="D14" s="23" t="s">
        <v>86</v>
      </c>
      <c r="E14" s="5" t="s">
        <v>17</v>
      </c>
      <c r="F14" s="5" t="s">
        <v>73</v>
      </c>
      <c r="G14" s="27">
        <v>4</v>
      </c>
      <c r="H14" s="27">
        <v>5</v>
      </c>
      <c r="I14" s="27">
        <f t="shared" si="0"/>
        <v>20</v>
      </c>
      <c r="J14" s="6">
        <f t="shared" si="1"/>
        <v>1</v>
      </c>
      <c r="K14" s="40" t="str">
        <f>IF(J14=0,"Risk L14 Yapılmamıştır.",IF(J14=1,"Hemen gerekli önlemler alınmalıdır. Eğitimler ile çalışanlar riskler hakkında bilgilendirilmelidir.",IF(J14=2,"Kısa dönemde iyileştirici tedbirler alınmalıdır.",IF(J14=3,"Uzun dönemde iyileştirilmelidir.  Sürekli kontroller yapılmalıdır.Alınan önlemler gerektiğinde kontrol edilmelidir.",IF(J14=4,"Gözetim altında tutulmalıdır.")))))</f>
        <v>Hemen gerekli önlemler alınmalıdır. Eğitimler ile çalışanlar riskler hakkında bilgilendirilmelidir.</v>
      </c>
      <c r="L14" s="23" t="s">
        <v>193</v>
      </c>
      <c r="M14" s="7"/>
      <c r="N14" s="7"/>
      <c r="O14" s="27"/>
      <c r="P14" s="27"/>
      <c r="Q14" s="28">
        <f t="shared" si="3"/>
        <v>0</v>
      </c>
      <c r="R14" s="6">
        <f t="shared" si="4"/>
        <v>0</v>
      </c>
      <c r="S14" s="40" t="str">
        <f t="shared" si="5"/>
        <v>Önlem Sonrası Risk Derecelendirmesi Yapınız</v>
      </c>
    </row>
    <row r="15" spans="1:19" s="8" customFormat="1" ht="150" customHeight="1" x14ac:dyDescent="0.2">
      <c r="A15" s="4">
        <v>12</v>
      </c>
      <c r="B15" s="4" t="s">
        <v>49</v>
      </c>
      <c r="C15" s="5" t="s">
        <v>36</v>
      </c>
      <c r="D15" s="23" t="s">
        <v>87</v>
      </c>
      <c r="E15" s="5" t="s">
        <v>17</v>
      </c>
      <c r="F15" s="5" t="s">
        <v>73</v>
      </c>
      <c r="G15" s="27">
        <v>4</v>
      </c>
      <c r="H15" s="27">
        <v>5</v>
      </c>
      <c r="I15" s="27">
        <f t="shared" si="0"/>
        <v>20</v>
      </c>
      <c r="J15" s="6">
        <f t="shared" si="1"/>
        <v>1</v>
      </c>
      <c r="K15" s="40" t="str">
        <f t="shared" si="2"/>
        <v>Hemen gerekli önlemler alınmalıdır. Eğitimler ile çalışanlar riskler hakkında bilgilendirilmelidir.</v>
      </c>
      <c r="L15" s="23" t="s">
        <v>260</v>
      </c>
      <c r="M15" s="7"/>
      <c r="N15" s="7"/>
      <c r="O15" s="27"/>
      <c r="P15" s="27"/>
      <c r="Q15" s="28">
        <f t="shared" si="3"/>
        <v>0</v>
      </c>
      <c r="R15" s="6">
        <f t="shared" si="4"/>
        <v>0</v>
      </c>
      <c r="S15" s="40" t="str">
        <f t="shared" si="5"/>
        <v>Önlem Sonrası Risk Derecelendirmesi Yapınız</v>
      </c>
    </row>
    <row r="16" spans="1:19" s="8" customFormat="1" ht="150" customHeight="1" x14ac:dyDescent="0.2">
      <c r="A16" s="4">
        <v>13</v>
      </c>
      <c r="B16" s="4" t="s">
        <v>52</v>
      </c>
      <c r="C16" s="5" t="s">
        <v>88</v>
      </c>
      <c r="D16" s="23" t="s">
        <v>89</v>
      </c>
      <c r="E16" s="5" t="s">
        <v>90</v>
      </c>
      <c r="F16" s="5" t="s">
        <v>73</v>
      </c>
      <c r="G16" s="27">
        <v>2</v>
      </c>
      <c r="H16" s="27">
        <v>5</v>
      </c>
      <c r="I16" s="27">
        <f t="shared" si="0"/>
        <v>10</v>
      </c>
      <c r="J16" s="6">
        <f t="shared" si="1"/>
        <v>2</v>
      </c>
      <c r="K16" s="40" t="str">
        <f t="shared" si="2"/>
        <v>Kısa dönemde iyileştirici tedbirler alınmalıdır.</v>
      </c>
      <c r="L16" s="23" t="s">
        <v>194</v>
      </c>
      <c r="M16" s="7"/>
      <c r="N16" s="7"/>
      <c r="O16" s="27"/>
      <c r="P16" s="27"/>
      <c r="Q16" s="28">
        <f t="shared" si="3"/>
        <v>0</v>
      </c>
      <c r="R16" s="6">
        <f t="shared" si="4"/>
        <v>0</v>
      </c>
      <c r="S16" s="40" t="str">
        <f t="shared" si="5"/>
        <v>Önlem Sonrası Risk Derecelendirmesi Yapınız</v>
      </c>
    </row>
    <row r="17" spans="1:19" s="8" customFormat="1" ht="150" customHeight="1" x14ac:dyDescent="0.2">
      <c r="A17" s="4">
        <v>14</v>
      </c>
      <c r="B17" s="4" t="s">
        <v>52</v>
      </c>
      <c r="C17" s="5" t="s">
        <v>91</v>
      </c>
      <c r="D17" s="23" t="s">
        <v>92</v>
      </c>
      <c r="E17" s="5" t="s">
        <v>90</v>
      </c>
      <c r="F17" s="5" t="s">
        <v>73</v>
      </c>
      <c r="G17" s="27">
        <v>2</v>
      </c>
      <c r="H17" s="27">
        <v>5</v>
      </c>
      <c r="I17" s="27">
        <f t="shared" si="0"/>
        <v>10</v>
      </c>
      <c r="J17" s="6">
        <f t="shared" si="1"/>
        <v>2</v>
      </c>
      <c r="K17" s="40" t="str">
        <f t="shared" si="2"/>
        <v>Kısa dönemde iyileştirici tedbirler alınmalıdır.</v>
      </c>
      <c r="L17" s="23" t="s">
        <v>195</v>
      </c>
      <c r="M17" s="7"/>
      <c r="N17" s="7"/>
      <c r="O17" s="27"/>
      <c r="P17" s="27"/>
      <c r="Q17" s="28">
        <f t="shared" si="3"/>
        <v>0</v>
      </c>
      <c r="R17" s="6">
        <f t="shared" si="4"/>
        <v>0</v>
      </c>
      <c r="S17" s="40" t="str">
        <f t="shared" si="5"/>
        <v>Önlem Sonrası Risk Derecelendirmesi Yapınız</v>
      </c>
    </row>
    <row r="18" spans="1:19" s="8" customFormat="1" ht="150" customHeight="1" x14ac:dyDescent="0.2">
      <c r="A18" s="4">
        <v>15</v>
      </c>
      <c r="B18" s="4" t="s">
        <v>45</v>
      </c>
      <c r="C18" s="5" t="s">
        <v>258</v>
      </c>
      <c r="D18" s="23" t="s">
        <v>93</v>
      </c>
      <c r="E18" s="5" t="s">
        <v>90</v>
      </c>
      <c r="F18" s="5" t="s">
        <v>73</v>
      </c>
      <c r="G18" s="27">
        <v>4</v>
      </c>
      <c r="H18" s="27">
        <v>5</v>
      </c>
      <c r="I18" s="27">
        <f t="shared" si="0"/>
        <v>20</v>
      </c>
      <c r="J18" s="6">
        <f t="shared" si="1"/>
        <v>1</v>
      </c>
      <c r="K18" s="40" t="str">
        <f t="shared" si="2"/>
        <v>Hemen gerekli önlemler alınmalıdır. Eğitimler ile çalışanlar riskler hakkında bilgilendirilmelidir.</v>
      </c>
      <c r="L18" s="23" t="s">
        <v>196</v>
      </c>
      <c r="M18" s="7"/>
      <c r="N18" s="7"/>
      <c r="O18" s="27"/>
      <c r="P18" s="27"/>
      <c r="Q18" s="28">
        <f t="shared" si="3"/>
        <v>0</v>
      </c>
      <c r="R18" s="6">
        <f t="shared" si="4"/>
        <v>0</v>
      </c>
      <c r="S18" s="40" t="str">
        <f t="shared" si="5"/>
        <v>Önlem Sonrası Risk Derecelendirmesi Yapınız</v>
      </c>
    </row>
    <row r="19" spans="1:19" s="8" customFormat="1" ht="150" customHeight="1" x14ac:dyDescent="0.2">
      <c r="A19" s="4">
        <v>16</v>
      </c>
      <c r="B19" s="4" t="s">
        <v>45</v>
      </c>
      <c r="C19" s="5" t="s">
        <v>227</v>
      </c>
      <c r="D19" s="23" t="s">
        <v>228</v>
      </c>
      <c r="E19" s="5" t="s">
        <v>17</v>
      </c>
      <c r="F19" s="5" t="s">
        <v>51</v>
      </c>
      <c r="G19" s="27">
        <v>3</v>
      </c>
      <c r="H19" s="27">
        <v>4</v>
      </c>
      <c r="I19" s="27">
        <f t="shared" si="0"/>
        <v>12</v>
      </c>
      <c r="J19" s="6">
        <f t="shared" si="1"/>
        <v>2</v>
      </c>
      <c r="K19" s="40" t="str">
        <f t="shared" si="2"/>
        <v>Kısa dönemde iyileştirici tedbirler alınmalıdır.</v>
      </c>
      <c r="L19" s="23" t="s">
        <v>261</v>
      </c>
      <c r="M19" s="7"/>
      <c r="N19" s="7"/>
      <c r="O19" s="27"/>
      <c r="P19" s="27"/>
      <c r="Q19" s="28">
        <f t="shared" si="3"/>
        <v>0</v>
      </c>
      <c r="R19" s="6">
        <f t="shared" si="4"/>
        <v>0</v>
      </c>
      <c r="S19" s="40" t="str">
        <f t="shared" si="5"/>
        <v>Önlem Sonrası Risk Derecelendirmesi Yapınız</v>
      </c>
    </row>
    <row r="20" spans="1:19" s="8" customFormat="1" ht="176.25" customHeight="1" x14ac:dyDescent="0.2">
      <c r="A20" s="4">
        <v>17</v>
      </c>
      <c r="B20" s="4" t="s">
        <v>53</v>
      </c>
      <c r="C20" s="5" t="s">
        <v>94</v>
      </c>
      <c r="D20" s="23" t="s">
        <v>95</v>
      </c>
      <c r="E20" s="5" t="s">
        <v>90</v>
      </c>
      <c r="F20" s="5" t="s">
        <v>73</v>
      </c>
      <c r="G20" s="27">
        <v>2</v>
      </c>
      <c r="H20" s="27">
        <v>5</v>
      </c>
      <c r="I20" s="27">
        <f t="shared" si="0"/>
        <v>10</v>
      </c>
      <c r="J20" s="6">
        <f t="shared" si="1"/>
        <v>2</v>
      </c>
      <c r="K20" s="40" t="str">
        <f t="shared" si="2"/>
        <v>Kısa dönemde iyileştirici tedbirler alınmalıdır.</v>
      </c>
      <c r="L20" s="23" t="s">
        <v>96</v>
      </c>
      <c r="M20" s="7"/>
      <c r="N20" s="7"/>
      <c r="O20" s="27"/>
      <c r="P20" s="27"/>
      <c r="Q20" s="28">
        <f t="shared" si="3"/>
        <v>0</v>
      </c>
      <c r="R20" s="6">
        <f t="shared" si="4"/>
        <v>0</v>
      </c>
      <c r="S20" s="40" t="str">
        <f t="shared" si="5"/>
        <v>Önlem Sonrası Risk Derecelendirmesi Yapınız</v>
      </c>
    </row>
    <row r="21" spans="1:19" s="8" customFormat="1" ht="150" customHeight="1" x14ac:dyDescent="0.2">
      <c r="A21" s="4">
        <v>18</v>
      </c>
      <c r="B21" s="4" t="s">
        <v>45</v>
      </c>
      <c r="C21" s="5" t="s">
        <v>97</v>
      </c>
      <c r="D21" s="23" t="s">
        <v>98</v>
      </c>
      <c r="E21" s="5" t="s">
        <v>99</v>
      </c>
      <c r="F21" s="5" t="s">
        <v>65</v>
      </c>
      <c r="G21" s="27">
        <v>1</v>
      </c>
      <c r="H21" s="27">
        <v>2</v>
      </c>
      <c r="I21" s="27">
        <f t="shared" si="0"/>
        <v>2</v>
      </c>
      <c r="J21" s="6">
        <f t="shared" si="1"/>
        <v>4</v>
      </c>
      <c r="K21" s="40" t="str">
        <f t="shared" si="2"/>
        <v>Gözetim altında tutulmalıdır.</v>
      </c>
      <c r="L21" s="23" t="s">
        <v>262</v>
      </c>
      <c r="M21" s="7"/>
      <c r="N21" s="7"/>
      <c r="O21" s="27"/>
      <c r="P21" s="27"/>
      <c r="Q21" s="28">
        <f t="shared" si="3"/>
        <v>0</v>
      </c>
      <c r="R21" s="6">
        <f t="shared" si="4"/>
        <v>0</v>
      </c>
      <c r="S21" s="40" t="str">
        <f t="shared" si="5"/>
        <v>Önlem Sonrası Risk Derecelendirmesi Yapınız</v>
      </c>
    </row>
    <row r="22" spans="1:19" s="8" customFormat="1" ht="150" customHeight="1" x14ac:dyDescent="0.2">
      <c r="A22" s="4">
        <v>19</v>
      </c>
      <c r="B22" s="4" t="s">
        <v>45</v>
      </c>
      <c r="C22" s="5" t="s">
        <v>100</v>
      </c>
      <c r="D22" s="23" t="s">
        <v>101</v>
      </c>
      <c r="E22" s="5" t="s">
        <v>43</v>
      </c>
      <c r="F22" s="5" t="s">
        <v>65</v>
      </c>
      <c r="G22" s="27">
        <v>3</v>
      </c>
      <c r="H22" s="27">
        <v>3</v>
      </c>
      <c r="I22" s="27">
        <f t="shared" si="0"/>
        <v>9</v>
      </c>
      <c r="J22" s="6">
        <f t="shared" si="1"/>
        <v>3</v>
      </c>
      <c r="K22" s="40" t="str">
        <f t="shared" si="2"/>
        <v>Uzun dönemde iyileştirilmelidir.  Sürekli kontroller yapılmalıdır.Alınan önlemler gerektiğinde kontrol edilmelidir.</v>
      </c>
      <c r="L22" s="23" t="s">
        <v>102</v>
      </c>
      <c r="M22" s="7"/>
      <c r="N22" s="7"/>
      <c r="O22" s="27"/>
      <c r="P22" s="27"/>
      <c r="Q22" s="28">
        <f t="shared" si="3"/>
        <v>0</v>
      </c>
      <c r="R22" s="6">
        <f t="shared" si="4"/>
        <v>0</v>
      </c>
      <c r="S22" s="40" t="str">
        <f t="shared" si="5"/>
        <v>Önlem Sonrası Risk Derecelendirmesi Yapınız</v>
      </c>
    </row>
    <row r="23" spans="1:19" s="8" customFormat="1" ht="150" customHeight="1" x14ac:dyDescent="0.2">
      <c r="A23" s="4">
        <v>20</v>
      </c>
      <c r="B23" s="4" t="s">
        <v>45</v>
      </c>
      <c r="C23" s="5" t="s">
        <v>100</v>
      </c>
      <c r="D23" s="23" t="s">
        <v>103</v>
      </c>
      <c r="E23" s="5" t="s">
        <v>104</v>
      </c>
      <c r="F23" s="5" t="s">
        <v>65</v>
      </c>
      <c r="G23" s="27">
        <v>2</v>
      </c>
      <c r="H23" s="27">
        <v>2</v>
      </c>
      <c r="I23" s="27">
        <f t="shared" si="0"/>
        <v>4</v>
      </c>
      <c r="J23" s="6">
        <f t="shared" si="1"/>
        <v>4</v>
      </c>
      <c r="K23" s="40" t="str">
        <f t="shared" si="2"/>
        <v>Gözetim altında tutulmalıdır.</v>
      </c>
      <c r="L23" s="23" t="s">
        <v>197</v>
      </c>
      <c r="M23" s="7"/>
      <c r="N23" s="7"/>
      <c r="O23" s="27"/>
      <c r="P23" s="27"/>
      <c r="Q23" s="28">
        <f t="shared" si="3"/>
        <v>0</v>
      </c>
      <c r="R23" s="6">
        <f t="shared" si="4"/>
        <v>0</v>
      </c>
      <c r="S23" s="40" t="str">
        <f t="shared" si="5"/>
        <v>Önlem Sonrası Risk Derecelendirmesi Yapınız</v>
      </c>
    </row>
    <row r="24" spans="1:19" s="8" customFormat="1" ht="150" customHeight="1" x14ac:dyDescent="0.2">
      <c r="A24" s="4">
        <v>21</v>
      </c>
      <c r="B24" s="4" t="s">
        <v>45</v>
      </c>
      <c r="C24" s="5" t="s">
        <v>100</v>
      </c>
      <c r="D24" s="23" t="s">
        <v>105</v>
      </c>
      <c r="E24" s="5" t="s">
        <v>80</v>
      </c>
      <c r="F24" s="5" t="s">
        <v>65</v>
      </c>
      <c r="G24" s="27">
        <v>2</v>
      </c>
      <c r="H24" s="27">
        <v>3</v>
      </c>
      <c r="I24" s="27">
        <f t="shared" si="0"/>
        <v>6</v>
      </c>
      <c r="J24" s="6">
        <f t="shared" si="1"/>
        <v>3</v>
      </c>
      <c r="K24" s="40" t="str">
        <f t="shared" si="2"/>
        <v>Uzun dönemde iyileştirilmelidir.  Sürekli kontroller yapılmalıdır.Alınan önlemler gerektiğinde kontrol edilmelidir.</v>
      </c>
      <c r="L24" s="23" t="s">
        <v>106</v>
      </c>
      <c r="M24" s="7"/>
      <c r="N24" s="7"/>
      <c r="O24" s="27"/>
      <c r="P24" s="27"/>
      <c r="Q24" s="28">
        <f t="shared" si="3"/>
        <v>0</v>
      </c>
      <c r="R24" s="6">
        <f t="shared" si="4"/>
        <v>0</v>
      </c>
      <c r="S24" s="40" t="str">
        <f t="shared" si="5"/>
        <v>Önlem Sonrası Risk Derecelendirmesi Yapınız</v>
      </c>
    </row>
    <row r="25" spans="1:19" s="8" customFormat="1" ht="150" customHeight="1" x14ac:dyDescent="0.2">
      <c r="A25" s="4">
        <v>22</v>
      </c>
      <c r="B25" s="4" t="s">
        <v>45</v>
      </c>
      <c r="C25" s="5" t="s">
        <v>100</v>
      </c>
      <c r="D25" s="23" t="s">
        <v>107</v>
      </c>
      <c r="E25" s="5" t="s">
        <v>108</v>
      </c>
      <c r="F25" s="5" t="s">
        <v>65</v>
      </c>
      <c r="G25" s="27">
        <v>3</v>
      </c>
      <c r="H25" s="27">
        <v>4</v>
      </c>
      <c r="I25" s="27">
        <f t="shared" si="0"/>
        <v>12</v>
      </c>
      <c r="J25" s="6">
        <f t="shared" si="1"/>
        <v>2</v>
      </c>
      <c r="K25" s="40" t="str">
        <f t="shared" si="2"/>
        <v>Kısa dönemde iyileştirici tedbirler alınmalıdır.</v>
      </c>
      <c r="L25" s="23" t="s">
        <v>198</v>
      </c>
      <c r="M25" s="7"/>
      <c r="N25" s="7"/>
      <c r="O25" s="27"/>
      <c r="P25" s="27"/>
      <c r="Q25" s="28">
        <f t="shared" si="3"/>
        <v>0</v>
      </c>
      <c r="R25" s="6">
        <f t="shared" si="4"/>
        <v>0</v>
      </c>
      <c r="S25" s="40" t="str">
        <f t="shared" si="5"/>
        <v>Önlem Sonrası Risk Derecelendirmesi Yapınız</v>
      </c>
    </row>
    <row r="26" spans="1:19" s="8" customFormat="1" ht="150" customHeight="1" x14ac:dyDescent="0.2">
      <c r="A26" s="4">
        <v>23</v>
      </c>
      <c r="B26" s="4" t="s">
        <v>45</v>
      </c>
      <c r="C26" s="5" t="s">
        <v>100</v>
      </c>
      <c r="D26" s="23" t="s">
        <v>109</v>
      </c>
      <c r="E26" s="5" t="s">
        <v>43</v>
      </c>
      <c r="F26" s="5" t="s">
        <v>65</v>
      </c>
      <c r="G26" s="27">
        <v>3</v>
      </c>
      <c r="H26" s="27">
        <v>3</v>
      </c>
      <c r="I26" s="27">
        <f t="shared" si="0"/>
        <v>9</v>
      </c>
      <c r="J26" s="6">
        <f t="shared" si="1"/>
        <v>3</v>
      </c>
      <c r="K26" s="40" t="str">
        <f t="shared" si="2"/>
        <v>Uzun dönemde iyileştirilmelidir.  Sürekli kontroller yapılmalıdır.Alınan önlemler gerektiğinde kontrol edilmelidir.</v>
      </c>
      <c r="L26" s="23" t="s">
        <v>110</v>
      </c>
      <c r="M26" s="7"/>
      <c r="N26" s="7"/>
      <c r="O26" s="27"/>
      <c r="P26" s="27"/>
      <c r="Q26" s="28">
        <f t="shared" si="3"/>
        <v>0</v>
      </c>
      <c r="R26" s="6">
        <f t="shared" si="4"/>
        <v>0</v>
      </c>
      <c r="S26" s="40" t="str">
        <f t="shared" si="5"/>
        <v>Önlem Sonrası Risk Derecelendirmesi Yapınız</v>
      </c>
    </row>
    <row r="27" spans="1:19" s="8" customFormat="1" ht="150" customHeight="1" x14ac:dyDescent="0.2">
      <c r="A27" s="4">
        <v>24</v>
      </c>
      <c r="B27" s="4" t="s">
        <v>45</v>
      </c>
      <c r="C27" s="5" t="s">
        <v>100</v>
      </c>
      <c r="D27" s="23" t="s">
        <v>111</v>
      </c>
      <c r="E27" s="5" t="s">
        <v>43</v>
      </c>
      <c r="F27" s="5" t="s">
        <v>65</v>
      </c>
      <c r="G27" s="27">
        <v>2</v>
      </c>
      <c r="H27" s="27">
        <v>3</v>
      </c>
      <c r="I27" s="27">
        <f t="shared" si="0"/>
        <v>6</v>
      </c>
      <c r="J27" s="6">
        <f t="shared" si="1"/>
        <v>3</v>
      </c>
      <c r="K27" s="40" t="str">
        <f t="shared" si="2"/>
        <v>Uzun dönemde iyileştirilmelidir.  Sürekli kontroller yapılmalıdır.Alınan önlemler gerektiğinde kontrol edilmelidir.</v>
      </c>
      <c r="L27" s="23" t="s">
        <v>112</v>
      </c>
      <c r="M27" s="7"/>
      <c r="N27" s="7"/>
      <c r="O27" s="27"/>
      <c r="P27" s="27"/>
      <c r="Q27" s="28">
        <f t="shared" si="3"/>
        <v>0</v>
      </c>
      <c r="R27" s="6">
        <f t="shared" si="4"/>
        <v>0</v>
      </c>
      <c r="S27" s="40" t="str">
        <f t="shared" si="5"/>
        <v>Önlem Sonrası Risk Derecelendirmesi Yapınız</v>
      </c>
    </row>
    <row r="28" spans="1:19" s="8" customFormat="1" ht="150" customHeight="1" x14ac:dyDescent="0.2">
      <c r="A28" s="4">
        <v>25</v>
      </c>
      <c r="B28" s="4" t="s">
        <v>45</v>
      </c>
      <c r="C28" s="5" t="s">
        <v>100</v>
      </c>
      <c r="D28" s="23" t="s">
        <v>113</v>
      </c>
      <c r="E28" s="5" t="s">
        <v>43</v>
      </c>
      <c r="F28" s="5" t="s">
        <v>65</v>
      </c>
      <c r="G28" s="27">
        <v>2</v>
      </c>
      <c r="H28" s="27">
        <v>3</v>
      </c>
      <c r="I28" s="27">
        <f t="shared" si="0"/>
        <v>6</v>
      </c>
      <c r="J28" s="6">
        <f t="shared" si="1"/>
        <v>3</v>
      </c>
      <c r="K28" s="40" t="str">
        <f t="shared" si="2"/>
        <v>Uzun dönemde iyileştirilmelidir.  Sürekli kontroller yapılmalıdır.Alınan önlemler gerektiğinde kontrol edilmelidir.</v>
      </c>
      <c r="L28" s="23" t="s">
        <v>114</v>
      </c>
      <c r="M28" s="7"/>
      <c r="N28" s="7"/>
      <c r="O28" s="27"/>
      <c r="P28" s="27"/>
      <c r="Q28" s="28">
        <f t="shared" si="3"/>
        <v>0</v>
      </c>
      <c r="R28" s="6">
        <f t="shared" si="4"/>
        <v>0</v>
      </c>
      <c r="S28" s="40" t="str">
        <f t="shared" si="5"/>
        <v>Önlem Sonrası Risk Derecelendirmesi Yapınız</v>
      </c>
    </row>
    <row r="29" spans="1:19" s="8" customFormat="1" ht="150" customHeight="1" x14ac:dyDescent="0.2">
      <c r="A29" s="4">
        <v>26</v>
      </c>
      <c r="B29" s="4" t="s">
        <v>115</v>
      </c>
      <c r="C29" s="5" t="s">
        <v>100</v>
      </c>
      <c r="D29" s="23" t="s">
        <v>116</v>
      </c>
      <c r="E29" s="5" t="s">
        <v>90</v>
      </c>
      <c r="F29" s="5" t="s">
        <v>33</v>
      </c>
      <c r="G29" s="27">
        <v>3</v>
      </c>
      <c r="H29" s="27">
        <v>4</v>
      </c>
      <c r="I29" s="27">
        <f t="shared" si="0"/>
        <v>12</v>
      </c>
      <c r="J29" s="6">
        <f t="shared" si="1"/>
        <v>2</v>
      </c>
      <c r="K29" s="40" t="str">
        <f t="shared" si="2"/>
        <v>Kısa dönemde iyileştirici tedbirler alınmalıdır.</v>
      </c>
      <c r="L29" s="23" t="s">
        <v>117</v>
      </c>
      <c r="M29" s="7"/>
      <c r="N29" s="7"/>
      <c r="O29" s="27"/>
      <c r="P29" s="27"/>
      <c r="Q29" s="28">
        <f t="shared" si="3"/>
        <v>0</v>
      </c>
      <c r="R29" s="6">
        <f t="shared" si="4"/>
        <v>0</v>
      </c>
      <c r="S29" s="40" t="str">
        <f t="shared" si="5"/>
        <v>Önlem Sonrası Risk Derecelendirmesi Yapınız</v>
      </c>
    </row>
    <row r="30" spans="1:19" s="8" customFormat="1" ht="150" customHeight="1" x14ac:dyDescent="0.2">
      <c r="A30" s="4">
        <v>27</v>
      </c>
      <c r="B30" s="4" t="s">
        <v>54</v>
      </c>
      <c r="C30" s="5" t="s">
        <v>259</v>
      </c>
      <c r="D30" s="23" t="s">
        <v>93</v>
      </c>
      <c r="E30" s="5" t="s">
        <v>90</v>
      </c>
      <c r="F30" s="5" t="s">
        <v>33</v>
      </c>
      <c r="G30" s="27">
        <v>4</v>
      </c>
      <c r="H30" s="27">
        <v>5</v>
      </c>
      <c r="I30" s="27">
        <f t="shared" si="0"/>
        <v>20</v>
      </c>
      <c r="J30" s="6">
        <f t="shared" si="1"/>
        <v>1</v>
      </c>
      <c r="K30" s="40" t="str">
        <f t="shared" si="2"/>
        <v>Hemen gerekli önlemler alınmalıdır. Eğitimler ile çalışanlar riskler hakkında bilgilendirilmelidir.</v>
      </c>
      <c r="L30" s="23" t="s">
        <v>196</v>
      </c>
      <c r="M30" s="7"/>
      <c r="N30" s="7"/>
      <c r="O30" s="27"/>
      <c r="P30" s="27"/>
      <c r="Q30" s="28">
        <f t="shared" si="3"/>
        <v>0</v>
      </c>
      <c r="R30" s="6">
        <f t="shared" si="4"/>
        <v>0</v>
      </c>
      <c r="S30" s="40" t="str">
        <f t="shared" si="5"/>
        <v>Önlem Sonrası Risk Derecelendirmesi Yapınız</v>
      </c>
    </row>
    <row r="31" spans="1:19" s="8" customFormat="1" ht="177" customHeight="1" x14ac:dyDescent="0.2">
      <c r="A31" s="4">
        <v>28</v>
      </c>
      <c r="B31" s="4" t="s">
        <v>45</v>
      </c>
      <c r="C31" s="5" t="s">
        <v>118</v>
      </c>
      <c r="D31" s="23" t="s">
        <v>119</v>
      </c>
      <c r="E31" s="5" t="s">
        <v>90</v>
      </c>
      <c r="F31" s="5" t="s">
        <v>73</v>
      </c>
      <c r="G31" s="27">
        <v>3</v>
      </c>
      <c r="H31" s="27">
        <v>5</v>
      </c>
      <c r="I31" s="27">
        <f t="shared" si="0"/>
        <v>15</v>
      </c>
      <c r="J31" s="6">
        <f t="shared" si="1"/>
        <v>2</v>
      </c>
      <c r="K31" s="40" t="str">
        <f t="shared" si="2"/>
        <v>Kısa dönemde iyileştirici tedbirler alınmalıdır.</v>
      </c>
      <c r="L31" s="23" t="s">
        <v>55</v>
      </c>
      <c r="M31" s="7"/>
      <c r="N31" s="7"/>
      <c r="O31" s="27"/>
      <c r="P31" s="27"/>
      <c r="Q31" s="28">
        <f t="shared" si="3"/>
        <v>0</v>
      </c>
      <c r="R31" s="6">
        <f t="shared" si="4"/>
        <v>0</v>
      </c>
      <c r="S31" s="40" t="str">
        <f t="shared" si="5"/>
        <v>Önlem Sonrası Risk Derecelendirmesi Yapınız</v>
      </c>
    </row>
    <row r="32" spans="1:19" s="8" customFormat="1" ht="303.75" customHeight="1" x14ac:dyDescent="0.2">
      <c r="A32" s="4">
        <v>29</v>
      </c>
      <c r="B32" s="4" t="s">
        <v>45</v>
      </c>
      <c r="C32" s="5" t="s">
        <v>100</v>
      </c>
      <c r="D32" s="23" t="s">
        <v>120</v>
      </c>
      <c r="E32" s="5" t="s">
        <v>43</v>
      </c>
      <c r="F32" s="5" t="s">
        <v>33</v>
      </c>
      <c r="G32" s="27">
        <v>3</v>
      </c>
      <c r="H32" s="27">
        <v>4</v>
      </c>
      <c r="I32" s="27">
        <f t="shared" si="0"/>
        <v>12</v>
      </c>
      <c r="J32" s="6">
        <f t="shared" si="1"/>
        <v>2</v>
      </c>
      <c r="K32" s="40" t="str">
        <f t="shared" si="2"/>
        <v>Kısa dönemde iyileştirici tedbirler alınmalıdır.</v>
      </c>
      <c r="L32" s="23" t="s">
        <v>121</v>
      </c>
      <c r="M32" s="7"/>
      <c r="N32" s="7"/>
      <c r="O32" s="27"/>
      <c r="P32" s="27"/>
      <c r="Q32" s="28">
        <f t="shared" si="3"/>
        <v>0</v>
      </c>
      <c r="R32" s="6">
        <f t="shared" si="4"/>
        <v>0</v>
      </c>
      <c r="S32" s="40" t="str">
        <f t="shared" si="5"/>
        <v>Önlem Sonrası Risk Derecelendirmesi Yapınız</v>
      </c>
    </row>
    <row r="33" spans="1:19" s="8" customFormat="1" ht="150" customHeight="1" x14ac:dyDescent="0.2">
      <c r="A33" s="4">
        <v>30</v>
      </c>
      <c r="B33" s="4" t="s">
        <v>45</v>
      </c>
      <c r="C33" s="5" t="s">
        <v>100</v>
      </c>
      <c r="D33" s="23" t="s">
        <v>122</v>
      </c>
      <c r="E33" s="5" t="s">
        <v>123</v>
      </c>
      <c r="F33" s="5" t="s">
        <v>65</v>
      </c>
      <c r="G33" s="27">
        <v>3</v>
      </c>
      <c r="H33" s="27">
        <v>4</v>
      </c>
      <c r="I33" s="27">
        <f t="shared" si="0"/>
        <v>12</v>
      </c>
      <c r="J33" s="6">
        <f t="shared" si="1"/>
        <v>2</v>
      </c>
      <c r="K33" s="40" t="str">
        <f t="shared" si="2"/>
        <v>Kısa dönemde iyileştirici tedbirler alınmalıdır.</v>
      </c>
      <c r="L33" s="23" t="s">
        <v>263</v>
      </c>
      <c r="M33" s="7"/>
      <c r="N33" s="7"/>
      <c r="O33" s="27"/>
      <c r="P33" s="27"/>
      <c r="Q33" s="28">
        <f t="shared" si="3"/>
        <v>0</v>
      </c>
      <c r="R33" s="6">
        <f t="shared" si="4"/>
        <v>0</v>
      </c>
      <c r="S33" s="40" t="str">
        <f t="shared" si="5"/>
        <v>Önlem Sonrası Risk Derecelendirmesi Yapınız</v>
      </c>
    </row>
    <row r="34" spans="1:19" s="8" customFormat="1" ht="150" customHeight="1" x14ac:dyDescent="0.2">
      <c r="A34" s="4">
        <v>31</v>
      </c>
      <c r="B34" s="4" t="s">
        <v>53</v>
      </c>
      <c r="C34" s="5" t="s">
        <v>100</v>
      </c>
      <c r="D34" s="23" t="s">
        <v>124</v>
      </c>
      <c r="E34" s="5" t="s">
        <v>64</v>
      </c>
      <c r="F34" s="5" t="s">
        <v>125</v>
      </c>
      <c r="G34" s="27">
        <v>2</v>
      </c>
      <c r="H34" s="27">
        <v>2</v>
      </c>
      <c r="I34" s="27">
        <f t="shared" si="0"/>
        <v>4</v>
      </c>
      <c r="J34" s="6">
        <f t="shared" si="1"/>
        <v>4</v>
      </c>
      <c r="K34" s="40" t="str">
        <f t="shared" si="2"/>
        <v>Gözetim altında tutulmalıdır.</v>
      </c>
      <c r="L34" s="23" t="s">
        <v>126</v>
      </c>
      <c r="M34" s="7"/>
      <c r="N34" s="7"/>
      <c r="O34" s="27"/>
      <c r="P34" s="27"/>
      <c r="Q34" s="28">
        <f t="shared" si="3"/>
        <v>0</v>
      </c>
      <c r="R34" s="6">
        <f t="shared" si="4"/>
        <v>0</v>
      </c>
      <c r="S34" s="40" t="str">
        <f t="shared" si="5"/>
        <v>Önlem Sonrası Risk Derecelendirmesi Yapınız</v>
      </c>
    </row>
    <row r="35" spans="1:19" s="8" customFormat="1" ht="150" customHeight="1" x14ac:dyDescent="0.2">
      <c r="A35" s="4">
        <v>32</v>
      </c>
      <c r="B35" s="4" t="s">
        <v>53</v>
      </c>
      <c r="C35" s="5" t="s">
        <v>127</v>
      </c>
      <c r="D35" s="23" t="s">
        <v>128</v>
      </c>
      <c r="E35" s="5" t="s">
        <v>43</v>
      </c>
      <c r="F35" s="5" t="s">
        <v>73</v>
      </c>
      <c r="G35" s="27">
        <v>4</v>
      </c>
      <c r="H35" s="27">
        <v>5</v>
      </c>
      <c r="I35" s="27">
        <f t="shared" si="0"/>
        <v>20</v>
      </c>
      <c r="J35" s="6">
        <f t="shared" si="1"/>
        <v>1</v>
      </c>
      <c r="K35" s="40" t="str">
        <f t="shared" si="2"/>
        <v>Hemen gerekli önlemler alınmalıdır. Eğitimler ile çalışanlar riskler hakkında bilgilendirilmelidir.</v>
      </c>
      <c r="L35" s="36" t="s">
        <v>129</v>
      </c>
      <c r="M35" s="7"/>
      <c r="N35" s="7"/>
      <c r="O35" s="27"/>
      <c r="P35" s="27"/>
      <c r="Q35" s="28">
        <f t="shared" si="3"/>
        <v>0</v>
      </c>
      <c r="R35" s="6">
        <f t="shared" si="4"/>
        <v>0</v>
      </c>
      <c r="S35" s="40" t="str">
        <f t="shared" si="5"/>
        <v>Önlem Sonrası Risk Derecelendirmesi Yapınız</v>
      </c>
    </row>
    <row r="36" spans="1:19" s="8" customFormat="1" ht="150" customHeight="1" x14ac:dyDescent="0.2">
      <c r="A36" s="4">
        <v>33</v>
      </c>
      <c r="B36" s="4" t="s">
        <v>54</v>
      </c>
      <c r="C36" s="5" t="s">
        <v>130</v>
      </c>
      <c r="D36" s="23" t="s">
        <v>131</v>
      </c>
      <c r="E36" s="5" t="s">
        <v>43</v>
      </c>
      <c r="F36" s="5" t="s">
        <v>73</v>
      </c>
      <c r="G36" s="27">
        <v>3</v>
      </c>
      <c r="H36" s="27">
        <v>5</v>
      </c>
      <c r="I36" s="27">
        <f t="shared" si="0"/>
        <v>15</v>
      </c>
      <c r="J36" s="6">
        <f t="shared" si="1"/>
        <v>2</v>
      </c>
      <c r="K36" s="40" t="str">
        <f t="shared" si="2"/>
        <v>Kısa dönemde iyileştirici tedbirler alınmalıdır.</v>
      </c>
      <c r="L36" s="23" t="s">
        <v>55</v>
      </c>
      <c r="M36" s="7"/>
      <c r="N36" s="7"/>
      <c r="O36" s="27"/>
      <c r="P36" s="27"/>
      <c r="Q36" s="28">
        <f t="shared" si="3"/>
        <v>0</v>
      </c>
      <c r="R36" s="6">
        <f t="shared" si="4"/>
        <v>0</v>
      </c>
      <c r="S36" s="40" t="str">
        <f t="shared" si="5"/>
        <v>Önlem Sonrası Risk Derecelendirmesi Yapınız</v>
      </c>
    </row>
    <row r="37" spans="1:19" s="8" customFormat="1" ht="213" customHeight="1" x14ac:dyDescent="0.2">
      <c r="A37" s="4">
        <v>34</v>
      </c>
      <c r="B37" s="4" t="s">
        <v>53</v>
      </c>
      <c r="C37" s="5" t="s">
        <v>127</v>
      </c>
      <c r="D37" s="23" t="s">
        <v>132</v>
      </c>
      <c r="E37" s="5" t="s">
        <v>43</v>
      </c>
      <c r="F37" s="5" t="s">
        <v>73</v>
      </c>
      <c r="G37" s="27">
        <v>2</v>
      </c>
      <c r="H37" s="27">
        <v>5</v>
      </c>
      <c r="I37" s="27">
        <f t="shared" si="0"/>
        <v>10</v>
      </c>
      <c r="J37" s="6">
        <f t="shared" si="1"/>
        <v>2</v>
      </c>
      <c r="K37" s="40" t="str">
        <f t="shared" si="2"/>
        <v>Kısa dönemde iyileştirici tedbirler alınmalıdır.</v>
      </c>
      <c r="L37" s="23" t="s">
        <v>264</v>
      </c>
      <c r="M37" s="7"/>
      <c r="N37" s="7"/>
      <c r="O37" s="27"/>
      <c r="P37" s="27"/>
      <c r="Q37" s="28">
        <f t="shared" si="3"/>
        <v>0</v>
      </c>
      <c r="R37" s="6">
        <f t="shared" si="4"/>
        <v>0</v>
      </c>
      <c r="S37" s="40" t="str">
        <f t="shared" si="5"/>
        <v>Önlem Sonrası Risk Derecelendirmesi Yapınız</v>
      </c>
    </row>
    <row r="38" spans="1:19" s="8" customFormat="1" ht="173.25" customHeight="1" x14ac:dyDescent="0.2">
      <c r="A38" s="4">
        <v>35</v>
      </c>
      <c r="B38" s="4" t="s">
        <v>54</v>
      </c>
      <c r="C38" s="5" t="s">
        <v>130</v>
      </c>
      <c r="D38" s="23" t="s">
        <v>132</v>
      </c>
      <c r="E38" s="5" t="s">
        <v>43</v>
      </c>
      <c r="F38" s="5" t="s">
        <v>50</v>
      </c>
      <c r="G38" s="27">
        <v>2</v>
      </c>
      <c r="H38" s="27">
        <v>5</v>
      </c>
      <c r="I38" s="27">
        <f t="shared" si="0"/>
        <v>10</v>
      </c>
      <c r="J38" s="6">
        <f t="shared" si="1"/>
        <v>2</v>
      </c>
      <c r="K38" s="40" t="str">
        <f t="shared" si="2"/>
        <v>Kısa dönemde iyileştirici tedbirler alınmalıdır.</v>
      </c>
      <c r="L38" s="23" t="s">
        <v>56</v>
      </c>
      <c r="M38" s="7"/>
      <c r="N38" s="7"/>
      <c r="O38" s="27"/>
      <c r="P38" s="27"/>
      <c r="Q38" s="28">
        <f t="shared" si="3"/>
        <v>0</v>
      </c>
      <c r="R38" s="6">
        <f t="shared" si="4"/>
        <v>0</v>
      </c>
      <c r="S38" s="40" t="str">
        <f t="shared" si="5"/>
        <v>Önlem Sonrası Risk Derecelendirmesi Yapınız</v>
      </c>
    </row>
    <row r="39" spans="1:19" s="8" customFormat="1" ht="183.75" customHeight="1" x14ac:dyDescent="0.2">
      <c r="A39" s="4">
        <v>36</v>
      </c>
      <c r="B39" s="4" t="s">
        <v>45</v>
      </c>
      <c r="C39" s="5" t="s">
        <v>133</v>
      </c>
      <c r="D39" s="23" t="s">
        <v>134</v>
      </c>
      <c r="E39" s="5" t="s">
        <v>43</v>
      </c>
      <c r="F39" s="5" t="s">
        <v>65</v>
      </c>
      <c r="G39" s="27">
        <v>3</v>
      </c>
      <c r="H39" s="27">
        <v>4</v>
      </c>
      <c r="I39" s="27">
        <f t="shared" si="0"/>
        <v>12</v>
      </c>
      <c r="J39" s="6">
        <f t="shared" si="1"/>
        <v>2</v>
      </c>
      <c r="K39" s="40" t="str">
        <f t="shared" si="2"/>
        <v>Kısa dönemde iyileştirici tedbirler alınmalıdır.</v>
      </c>
      <c r="L39" s="23" t="s">
        <v>135</v>
      </c>
      <c r="M39" s="7"/>
      <c r="N39" s="7"/>
      <c r="O39" s="27"/>
      <c r="P39" s="27"/>
      <c r="Q39" s="28">
        <f t="shared" si="3"/>
        <v>0</v>
      </c>
      <c r="R39" s="6">
        <f t="shared" si="4"/>
        <v>0</v>
      </c>
      <c r="S39" s="40" t="str">
        <f t="shared" si="5"/>
        <v>Önlem Sonrası Risk Derecelendirmesi Yapınız</v>
      </c>
    </row>
    <row r="40" spans="1:19" s="8" customFormat="1" ht="150" customHeight="1" x14ac:dyDescent="0.2">
      <c r="A40" s="4">
        <v>37</v>
      </c>
      <c r="B40" s="4" t="s">
        <v>57</v>
      </c>
      <c r="C40" s="5" t="s">
        <v>136</v>
      </c>
      <c r="D40" s="23" t="s">
        <v>137</v>
      </c>
      <c r="E40" s="5" t="s">
        <v>17</v>
      </c>
      <c r="F40" s="5" t="s">
        <v>33</v>
      </c>
      <c r="G40" s="27">
        <v>3</v>
      </c>
      <c r="H40" s="27">
        <v>4</v>
      </c>
      <c r="I40" s="27">
        <f t="shared" si="0"/>
        <v>12</v>
      </c>
      <c r="J40" s="6">
        <f t="shared" si="1"/>
        <v>2</v>
      </c>
      <c r="K40" s="40" t="str">
        <f t="shared" si="2"/>
        <v>Kısa dönemde iyileştirici tedbirler alınmalıdır.</v>
      </c>
      <c r="L40" s="23" t="s">
        <v>138</v>
      </c>
      <c r="M40" s="7"/>
      <c r="N40" s="7"/>
      <c r="O40" s="27"/>
      <c r="P40" s="27"/>
      <c r="Q40" s="28">
        <f t="shared" si="3"/>
        <v>0</v>
      </c>
      <c r="R40" s="6">
        <f t="shared" si="4"/>
        <v>0</v>
      </c>
      <c r="S40" s="40" t="str">
        <f t="shared" si="5"/>
        <v>Önlem Sonrası Risk Derecelendirmesi Yapınız</v>
      </c>
    </row>
    <row r="41" spans="1:19" s="8" customFormat="1" ht="175.5" customHeight="1" x14ac:dyDescent="0.2">
      <c r="A41" s="4">
        <v>38</v>
      </c>
      <c r="B41" s="4" t="s">
        <v>53</v>
      </c>
      <c r="C41" s="5" t="s">
        <v>127</v>
      </c>
      <c r="D41" s="23" t="s">
        <v>139</v>
      </c>
      <c r="E41" s="5" t="s">
        <v>90</v>
      </c>
      <c r="F41" s="5" t="s">
        <v>33</v>
      </c>
      <c r="G41" s="27">
        <v>3</v>
      </c>
      <c r="H41" s="27">
        <v>4</v>
      </c>
      <c r="I41" s="27">
        <f t="shared" si="0"/>
        <v>12</v>
      </c>
      <c r="J41" s="6">
        <f t="shared" si="1"/>
        <v>2</v>
      </c>
      <c r="K41" s="40" t="str">
        <f t="shared" si="2"/>
        <v>Kısa dönemde iyileştirici tedbirler alınmalıdır.</v>
      </c>
      <c r="L41" s="23" t="s">
        <v>140</v>
      </c>
      <c r="M41" s="7"/>
      <c r="N41" s="7"/>
      <c r="O41" s="27"/>
      <c r="P41" s="27"/>
      <c r="Q41" s="28">
        <f t="shared" si="3"/>
        <v>0</v>
      </c>
      <c r="R41" s="6">
        <f t="shared" si="4"/>
        <v>0</v>
      </c>
      <c r="S41" s="40" t="str">
        <f t="shared" si="5"/>
        <v>Önlem Sonrası Risk Derecelendirmesi Yapınız</v>
      </c>
    </row>
    <row r="42" spans="1:19" s="8" customFormat="1" ht="150" customHeight="1" x14ac:dyDescent="0.2">
      <c r="A42" s="4">
        <v>39</v>
      </c>
      <c r="B42" s="4" t="s">
        <v>45</v>
      </c>
      <c r="C42" s="5" t="s">
        <v>141</v>
      </c>
      <c r="D42" s="23" t="s">
        <v>37</v>
      </c>
      <c r="E42" s="5" t="s">
        <v>17</v>
      </c>
      <c r="F42" s="5" t="s">
        <v>33</v>
      </c>
      <c r="G42" s="27">
        <v>3</v>
      </c>
      <c r="H42" s="27">
        <v>4</v>
      </c>
      <c r="I42" s="27">
        <f t="shared" si="0"/>
        <v>12</v>
      </c>
      <c r="J42" s="6">
        <f t="shared" si="1"/>
        <v>2</v>
      </c>
      <c r="K42" s="40" t="str">
        <f t="shared" si="2"/>
        <v>Kısa dönemde iyileştirici tedbirler alınmalıdır.</v>
      </c>
      <c r="L42" s="23" t="s">
        <v>142</v>
      </c>
      <c r="M42" s="7"/>
      <c r="N42" s="7"/>
      <c r="O42" s="27"/>
      <c r="P42" s="27"/>
      <c r="Q42" s="28">
        <f t="shared" si="3"/>
        <v>0</v>
      </c>
      <c r="R42" s="6">
        <f t="shared" si="4"/>
        <v>0</v>
      </c>
      <c r="S42" s="40" t="str">
        <f t="shared" si="5"/>
        <v>Önlem Sonrası Risk Derecelendirmesi Yapınız</v>
      </c>
    </row>
    <row r="43" spans="1:19" s="8" customFormat="1" ht="173.25" customHeight="1" x14ac:dyDescent="0.2">
      <c r="A43" s="4">
        <v>40</v>
      </c>
      <c r="B43" s="4" t="s">
        <v>45</v>
      </c>
      <c r="C43" s="5" t="s">
        <v>143</v>
      </c>
      <c r="D43" s="23" t="s">
        <v>17</v>
      </c>
      <c r="E43" s="5" t="s">
        <v>90</v>
      </c>
      <c r="F43" s="5" t="s">
        <v>33</v>
      </c>
      <c r="G43" s="27">
        <v>3</v>
      </c>
      <c r="H43" s="27">
        <v>5</v>
      </c>
      <c r="I43" s="27">
        <f t="shared" si="0"/>
        <v>15</v>
      </c>
      <c r="J43" s="6">
        <f t="shared" si="1"/>
        <v>2</v>
      </c>
      <c r="K43" s="40" t="str">
        <f t="shared" si="2"/>
        <v>Kısa dönemde iyileştirici tedbirler alınmalıdır.</v>
      </c>
      <c r="L43" s="23" t="s">
        <v>144</v>
      </c>
      <c r="M43" s="7"/>
      <c r="N43" s="7"/>
      <c r="O43" s="27"/>
      <c r="P43" s="27"/>
      <c r="Q43" s="28">
        <f t="shared" si="3"/>
        <v>0</v>
      </c>
      <c r="R43" s="6">
        <f t="shared" si="4"/>
        <v>0</v>
      </c>
      <c r="S43" s="40" t="str">
        <f t="shared" si="5"/>
        <v>Önlem Sonrası Risk Derecelendirmesi Yapınız</v>
      </c>
    </row>
    <row r="44" spans="1:19" s="8" customFormat="1" ht="173.25" customHeight="1" x14ac:dyDescent="0.2">
      <c r="A44" s="4">
        <v>41</v>
      </c>
      <c r="B44" s="4" t="s">
        <v>45</v>
      </c>
      <c r="C44" s="5" t="s">
        <v>145</v>
      </c>
      <c r="D44" s="23" t="s">
        <v>146</v>
      </c>
      <c r="E44" s="5" t="s">
        <v>43</v>
      </c>
      <c r="F44" s="5" t="s">
        <v>65</v>
      </c>
      <c r="G44" s="27">
        <v>3</v>
      </c>
      <c r="H44" s="27">
        <v>4</v>
      </c>
      <c r="I44" s="27">
        <f t="shared" si="0"/>
        <v>12</v>
      </c>
      <c r="J44" s="6">
        <f t="shared" si="1"/>
        <v>2</v>
      </c>
      <c r="K44" s="40" t="str">
        <f t="shared" si="2"/>
        <v>Kısa dönemde iyileştirici tedbirler alınmalıdır.</v>
      </c>
      <c r="L44" s="23" t="s">
        <v>265</v>
      </c>
      <c r="M44" s="7"/>
      <c r="N44" s="7"/>
      <c r="O44" s="27"/>
      <c r="P44" s="27"/>
      <c r="Q44" s="28">
        <f t="shared" si="3"/>
        <v>0</v>
      </c>
      <c r="R44" s="6">
        <f t="shared" si="4"/>
        <v>0</v>
      </c>
      <c r="S44" s="40" t="str">
        <f t="shared" si="5"/>
        <v>Önlem Sonrası Risk Derecelendirmesi Yapınız</v>
      </c>
    </row>
    <row r="45" spans="1:19" s="8" customFormat="1" ht="173.25" customHeight="1" x14ac:dyDescent="0.2">
      <c r="A45" s="4">
        <v>42</v>
      </c>
      <c r="B45" s="4" t="s">
        <v>45</v>
      </c>
      <c r="C45" s="5" t="s">
        <v>147</v>
      </c>
      <c r="D45" s="23" t="s">
        <v>148</v>
      </c>
      <c r="E45" s="5" t="s">
        <v>149</v>
      </c>
      <c r="F45" s="5" t="s">
        <v>73</v>
      </c>
      <c r="G45" s="27">
        <v>2</v>
      </c>
      <c r="H45" s="27">
        <v>5</v>
      </c>
      <c r="I45" s="27">
        <f t="shared" si="0"/>
        <v>10</v>
      </c>
      <c r="J45" s="6">
        <f t="shared" si="1"/>
        <v>2</v>
      </c>
      <c r="K45" s="40" t="str">
        <f t="shared" si="2"/>
        <v>Kısa dönemde iyileştirici tedbirler alınmalıdır.</v>
      </c>
      <c r="L45" s="23" t="s">
        <v>266</v>
      </c>
      <c r="M45" s="7"/>
      <c r="N45" s="7"/>
      <c r="O45" s="27"/>
      <c r="P45" s="27"/>
      <c r="Q45" s="28">
        <f t="shared" si="3"/>
        <v>0</v>
      </c>
      <c r="R45" s="6">
        <f t="shared" si="4"/>
        <v>0</v>
      </c>
      <c r="S45" s="40" t="str">
        <f t="shared" si="5"/>
        <v>Önlem Sonrası Risk Derecelendirmesi Yapınız</v>
      </c>
    </row>
    <row r="46" spans="1:19" s="8" customFormat="1" ht="173.25" customHeight="1" x14ac:dyDescent="0.2">
      <c r="A46" s="4">
        <v>43</v>
      </c>
      <c r="B46" s="4" t="s">
        <v>45</v>
      </c>
      <c r="C46" s="5" t="s">
        <v>147</v>
      </c>
      <c r="D46" s="23" t="s">
        <v>150</v>
      </c>
      <c r="E46" s="5" t="s">
        <v>90</v>
      </c>
      <c r="F46" s="5" t="s">
        <v>33</v>
      </c>
      <c r="G46" s="27">
        <v>3</v>
      </c>
      <c r="H46" s="27">
        <v>5</v>
      </c>
      <c r="I46" s="27">
        <f t="shared" si="0"/>
        <v>15</v>
      </c>
      <c r="J46" s="6">
        <f t="shared" si="1"/>
        <v>2</v>
      </c>
      <c r="K46" s="40" t="str">
        <f t="shared" si="2"/>
        <v>Kısa dönemde iyileştirici tedbirler alınmalıdır.</v>
      </c>
      <c r="L46" s="23" t="s">
        <v>151</v>
      </c>
      <c r="M46" s="7"/>
      <c r="N46" s="7"/>
      <c r="O46" s="27"/>
      <c r="P46" s="27"/>
      <c r="Q46" s="28">
        <f t="shared" si="3"/>
        <v>0</v>
      </c>
      <c r="R46" s="6">
        <f t="shared" si="4"/>
        <v>0</v>
      </c>
      <c r="S46" s="40" t="str">
        <f t="shared" si="5"/>
        <v>Önlem Sonrası Risk Derecelendirmesi Yapınız</v>
      </c>
    </row>
    <row r="47" spans="1:19" s="8" customFormat="1" ht="150" customHeight="1" x14ac:dyDescent="0.2">
      <c r="A47" s="4">
        <v>44</v>
      </c>
      <c r="B47" s="4" t="s">
        <v>45</v>
      </c>
      <c r="C47" s="5" t="s">
        <v>152</v>
      </c>
      <c r="D47" s="23" t="s">
        <v>153</v>
      </c>
      <c r="E47" s="5" t="s">
        <v>43</v>
      </c>
      <c r="F47" s="5" t="s">
        <v>65</v>
      </c>
      <c r="G47" s="27">
        <v>2</v>
      </c>
      <c r="H47" s="27">
        <v>1</v>
      </c>
      <c r="I47" s="27">
        <f t="shared" si="0"/>
        <v>2</v>
      </c>
      <c r="J47" s="6">
        <f t="shared" si="1"/>
        <v>4</v>
      </c>
      <c r="K47" s="40" t="str">
        <f t="shared" si="2"/>
        <v>Gözetim altında tutulmalıdır.</v>
      </c>
      <c r="L47" s="23" t="s">
        <v>154</v>
      </c>
      <c r="M47" s="7"/>
      <c r="N47" s="7"/>
      <c r="O47" s="27"/>
      <c r="P47" s="27"/>
      <c r="Q47" s="28">
        <f t="shared" si="3"/>
        <v>0</v>
      </c>
      <c r="R47" s="6">
        <f t="shared" si="4"/>
        <v>0</v>
      </c>
      <c r="S47" s="40" t="str">
        <f t="shared" si="5"/>
        <v>Önlem Sonrası Risk Derecelendirmesi Yapınız</v>
      </c>
    </row>
    <row r="48" spans="1:19" s="8" customFormat="1" ht="150" customHeight="1" x14ac:dyDescent="0.2">
      <c r="A48" s="4">
        <v>45</v>
      </c>
      <c r="B48" s="4" t="s">
        <v>155</v>
      </c>
      <c r="C48" s="5" t="s">
        <v>156</v>
      </c>
      <c r="D48" s="23" t="s">
        <v>157</v>
      </c>
      <c r="E48" s="5" t="s">
        <v>43</v>
      </c>
      <c r="F48" s="5" t="s">
        <v>65</v>
      </c>
      <c r="G48" s="27">
        <v>2</v>
      </c>
      <c r="H48" s="27">
        <v>2</v>
      </c>
      <c r="I48" s="27">
        <f t="shared" si="0"/>
        <v>4</v>
      </c>
      <c r="J48" s="6">
        <f t="shared" si="1"/>
        <v>4</v>
      </c>
      <c r="K48" s="40" t="str">
        <f t="shared" si="2"/>
        <v>Gözetim altında tutulmalıdır.</v>
      </c>
      <c r="L48" s="23" t="s">
        <v>199</v>
      </c>
      <c r="M48" s="7"/>
      <c r="N48" s="7"/>
      <c r="O48" s="27"/>
      <c r="P48" s="27"/>
      <c r="Q48" s="28">
        <f t="shared" si="3"/>
        <v>0</v>
      </c>
      <c r="R48" s="6">
        <f t="shared" si="4"/>
        <v>0</v>
      </c>
      <c r="S48" s="40" t="str">
        <f t="shared" si="5"/>
        <v>Önlem Sonrası Risk Derecelendirmesi Yapınız</v>
      </c>
    </row>
    <row r="49" spans="1:25" s="8" customFormat="1" ht="150" customHeight="1" x14ac:dyDescent="0.2">
      <c r="A49" s="4">
        <v>46</v>
      </c>
      <c r="B49" s="4" t="s">
        <v>155</v>
      </c>
      <c r="C49" s="5" t="s">
        <v>158</v>
      </c>
      <c r="D49" s="23" t="s">
        <v>159</v>
      </c>
      <c r="E49" s="5" t="s">
        <v>43</v>
      </c>
      <c r="F49" s="5" t="s">
        <v>65</v>
      </c>
      <c r="G49" s="27">
        <v>2</v>
      </c>
      <c r="H49" s="27">
        <v>3</v>
      </c>
      <c r="I49" s="27">
        <f t="shared" si="0"/>
        <v>6</v>
      </c>
      <c r="J49" s="6">
        <f t="shared" si="1"/>
        <v>3</v>
      </c>
      <c r="K49" s="40" t="str">
        <f t="shared" si="2"/>
        <v>Uzun dönemde iyileştirilmelidir.  Sürekli kontroller yapılmalıdır.Alınan önlemler gerektiğinde kontrol edilmelidir.</v>
      </c>
      <c r="L49" s="23" t="s">
        <v>160</v>
      </c>
      <c r="M49" s="7"/>
      <c r="N49" s="7"/>
      <c r="O49" s="27"/>
      <c r="P49" s="27"/>
      <c r="Q49" s="28">
        <f t="shared" si="3"/>
        <v>0</v>
      </c>
      <c r="R49" s="6">
        <f t="shared" si="4"/>
        <v>0</v>
      </c>
      <c r="S49" s="40" t="str">
        <f t="shared" si="5"/>
        <v>Önlem Sonrası Risk Derecelendirmesi Yapınız</v>
      </c>
    </row>
    <row r="50" spans="1:25" s="8" customFormat="1" ht="173.25" customHeight="1" x14ac:dyDescent="0.2">
      <c r="A50" s="4">
        <v>47</v>
      </c>
      <c r="B50" s="4" t="s">
        <v>45</v>
      </c>
      <c r="C50" s="5" t="s">
        <v>267</v>
      </c>
      <c r="D50" s="23" t="s">
        <v>113</v>
      </c>
      <c r="E50" s="5" t="s">
        <v>269</v>
      </c>
      <c r="F50" s="5" t="s">
        <v>65</v>
      </c>
      <c r="G50" s="27">
        <v>3</v>
      </c>
      <c r="H50" s="27">
        <v>4</v>
      </c>
      <c r="I50" s="27">
        <f t="shared" si="0"/>
        <v>12</v>
      </c>
      <c r="J50" s="6">
        <f t="shared" si="1"/>
        <v>2</v>
      </c>
      <c r="K50" s="40" t="str">
        <f t="shared" si="2"/>
        <v>Kısa dönemde iyileştirici tedbirler alınmalıdır.</v>
      </c>
      <c r="L50" s="23" t="s">
        <v>268</v>
      </c>
      <c r="M50" s="7"/>
      <c r="N50" s="7"/>
      <c r="O50" s="27"/>
      <c r="P50" s="27"/>
      <c r="Q50" s="28">
        <f t="shared" si="3"/>
        <v>0</v>
      </c>
      <c r="R50" s="6">
        <f t="shared" si="4"/>
        <v>0</v>
      </c>
      <c r="S50" s="40" t="str">
        <f t="shared" si="5"/>
        <v>Önlem Sonrası Risk Derecelendirmesi Yapınız</v>
      </c>
    </row>
    <row r="51" spans="1:25" s="8" customFormat="1" ht="173.25" customHeight="1" x14ac:dyDescent="0.2">
      <c r="A51" s="4">
        <v>48</v>
      </c>
      <c r="B51" s="4" t="s">
        <v>45</v>
      </c>
      <c r="C51" s="5" t="s">
        <v>35</v>
      </c>
      <c r="D51" s="23" t="s">
        <v>161</v>
      </c>
      <c r="E51" s="5" t="s">
        <v>149</v>
      </c>
      <c r="F51" s="5" t="s">
        <v>33</v>
      </c>
      <c r="G51" s="27">
        <v>2</v>
      </c>
      <c r="H51" s="27">
        <v>5</v>
      </c>
      <c r="I51" s="27">
        <f t="shared" si="0"/>
        <v>10</v>
      </c>
      <c r="J51" s="6">
        <f t="shared" si="1"/>
        <v>2</v>
      </c>
      <c r="K51" s="40" t="str">
        <f t="shared" si="2"/>
        <v>Kısa dönemde iyileştirici tedbirler alınmalıdır.</v>
      </c>
      <c r="L51" s="23" t="s">
        <v>162</v>
      </c>
      <c r="M51" s="7"/>
      <c r="N51" s="7"/>
      <c r="O51" s="27"/>
      <c r="P51" s="27"/>
      <c r="Q51" s="28">
        <f t="shared" si="3"/>
        <v>0</v>
      </c>
      <c r="R51" s="6">
        <f t="shared" si="4"/>
        <v>0</v>
      </c>
      <c r="S51" s="40" t="str">
        <f t="shared" si="5"/>
        <v>Önlem Sonrası Risk Derecelendirmesi Yapınız</v>
      </c>
    </row>
    <row r="52" spans="1:25" s="8" customFormat="1" ht="230.25" customHeight="1" x14ac:dyDescent="0.2">
      <c r="A52" s="4">
        <v>49</v>
      </c>
      <c r="B52" s="4" t="s">
        <v>58</v>
      </c>
      <c r="C52" s="5" t="s">
        <v>163</v>
      </c>
      <c r="D52" s="23" t="s">
        <v>164</v>
      </c>
      <c r="E52" s="5" t="s">
        <v>43</v>
      </c>
      <c r="F52" s="5" t="s">
        <v>65</v>
      </c>
      <c r="G52" s="27">
        <v>3</v>
      </c>
      <c r="H52" s="27">
        <v>3</v>
      </c>
      <c r="I52" s="27">
        <f t="shared" si="0"/>
        <v>9</v>
      </c>
      <c r="J52" s="6">
        <f t="shared" si="1"/>
        <v>3</v>
      </c>
      <c r="K52" s="40" t="str">
        <f t="shared" si="2"/>
        <v>Uzun dönemde iyileştirilmelidir.  Sürekli kontroller yapılmalıdır.Alınan önlemler gerektiğinde kontrol edilmelidir.</v>
      </c>
      <c r="L52" s="23" t="s">
        <v>270</v>
      </c>
      <c r="M52" s="7"/>
      <c r="N52" s="7"/>
      <c r="O52" s="27"/>
      <c r="P52" s="27"/>
      <c r="Q52" s="28">
        <f t="shared" si="3"/>
        <v>0</v>
      </c>
      <c r="R52" s="6">
        <f t="shared" si="4"/>
        <v>0</v>
      </c>
      <c r="S52" s="40" t="str">
        <f t="shared" si="5"/>
        <v>Önlem Sonrası Risk Derecelendirmesi Yapınız</v>
      </c>
    </row>
    <row r="53" spans="1:25" s="8" customFormat="1" ht="201.75" customHeight="1" x14ac:dyDescent="0.2">
      <c r="A53" s="4">
        <v>50</v>
      </c>
      <c r="B53" s="4" t="s">
        <v>58</v>
      </c>
      <c r="C53" s="5" t="s">
        <v>165</v>
      </c>
      <c r="D53" s="23" t="s">
        <v>166</v>
      </c>
      <c r="E53" s="5" t="s">
        <v>43</v>
      </c>
      <c r="F53" s="5" t="s">
        <v>65</v>
      </c>
      <c r="G53" s="27">
        <v>3</v>
      </c>
      <c r="H53" s="27">
        <v>3</v>
      </c>
      <c r="I53" s="27">
        <f t="shared" si="0"/>
        <v>9</v>
      </c>
      <c r="J53" s="6">
        <f t="shared" si="1"/>
        <v>3</v>
      </c>
      <c r="K53" s="40" t="str">
        <f t="shared" si="2"/>
        <v>Uzun dönemde iyileştirilmelidir.  Sürekli kontroller yapılmalıdır.Alınan önlemler gerektiğinde kontrol edilmelidir.</v>
      </c>
      <c r="L53" s="23" t="s">
        <v>167</v>
      </c>
      <c r="M53" s="7"/>
      <c r="N53" s="7"/>
      <c r="O53" s="27"/>
      <c r="P53" s="27"/>
      <c r="Q53" s="28">
        <f t="shared" si="3"/>
        <v>0</v>
      </c>
      <c r="R53" s="6">
        <f t="shared" si="4"/>
        <v>0</v>
      </c>
      <c r="S53" s="40" t="str">
        <f t="shared" si="5"/>
        <v>Önlem Sonrası Risk Derecelendirmesi Yapınız</v>
      </c>
    </row>
    <row r="54" spans="1:25" s="8" customFormat="1" ht="173.25" customHeight="1" x14ac:dyDescent="0.2">
      <c r="A54" s="4">
        <v>51</v>
      </c>
      <c r="B54" s="4" t="s">
        <v>58</v>
      </c>
      <c r="C54" s="5" t="s">
        <v>168</v>
      </c>
      <c r="D54" s="23" t="s">
        <v>169</v>
      </c>
      <c r="E54" s="5" t="s">
        <v>43</v>
      </c>
      <c r="F54" s="5" t="s">
        <v>65</v>
      </c>
      <c r="G54" s="27">
        <v>3</v>
      </c>
      <c r="H54" s="27">
        <v>3</v>
      </c>
      <c r="I54" s="27">
        <f t="shared" si="0"/>
        <v>9</v>
      </c>
      <c r="J54" s="6">
        <f t="shared" si="1"/>
        <v>3</v>
      </c>
      <c r="K54" s="40" t="str">
        <f t="shared" si="2"/>
        <v>Uzun dönemde iyileştirilmelidir.  Sürekli kontroller yapılmalıdır.Alınan önlemler gerektiğinde kontrol edilmelidir.</v>
      </c>
      <c r="L54" s="23" t="s">
        <v>170</v>
      </c>
      <c r="M54" s="7"/>
      <c r="N54" s="7"/>
      <c r="O54" s="27"/>
      <c r="P54" s="27"/>
      <c r="Q54" s="28">
        <f t="shared" si="3"/>
        <v>0</v>
      </c>
      <c r="R54" s="6">
        <f t="shared" si="4"/>
        <v>0</v>
      </c>
      <c r="S54" s="40" t="str">
        <f t="shared" si="5"/>
        <v>Önlem Sonrası Risk Derecelendirmesi Yapınız</v>
      </c>
    </row>
    <row r="55" spans="1:25" s="8" customFormat="1" ht="173.25" customHeight="1" x14ac:dyDescent="0.2">
      <c r="A55" s="4">
        <v>52</v>
      </c>
      <c r="B55" s="4" t="s">
        <v>58</v>
      </c>
      <c r="C55" s="5" t="s">
        <v>136</v>
      </c>
      <c r="D55" s="23" t="s">
        <v>171</v>
      </c>
      <c r="E55" s="5" t="s">
        <v>43</v>
      </c>
      <c r="F55" s="5" t="s">
        <v>65</v>
      </c>
      <c r="G55" s="27">
        <v>2</v>
      </c>
      <c r="H55" s="27">
        <v>3</v>
      </c>
      <c r="I55" s="27">
        <f t="shared" si="0"/>
        <v>6</v>
      </c>
      <c r="J55" s="6">
        <f t="shared" si="1"/>
        <v>3</v>
      </c>
      <c r="K55" s="40" t="str">
        <f t="shared" si="2"/>
        <v>Uzun dönemde iyileştirilmelidir.  Sürekli kontroller yapılmalıdır.Alınan önlemler gerektiğinde kontrol edilmelidir.</v>
      </c>
      <c r="L55" s="23" t="s">
        <v>172</v>
      </c>
      <c r="M55" s="7"/>
      <c r="N55" s="7"/>
      <c r="O55" s="27"/>
      <c r="P55" s="27"/>
      <c r="Q55" s="28">
        <f t="shared" si="3"/>
        <v>0</v>
      </c>
      <c r="R55" s="6">
        <f t="shared" si="4"/>
        <v>0</v>
      </c>
      <c r="S55" s="40" t="str">
        <f t="shared" si="5"/>
        <v>Önlem Sonrası Risk Derecelendirmesi Yapınız</v>
      </c>
    </row>
    <row r="56" spans="1:25" s="8" customFormat="1" ht="173.25" customHeight="1" x14ac:dyDescent="0.2">
      <c r="A56" s="4">
        <v>53</v>
      </c>
      <c r="B56" s="4" t="s">
        <v>173</v>
      </c>
      <c r="C56" s="5" t="s">
        <v>174</v>
      </c>
      <c r="D56" s="23" t="s">
        <v>278</v>
      </c>
      <c r="E56" s="5" t="s">
        <v>279</v>
      </c>
      <c r="F56" s="5" t="s">
        <v>65</v>
      </c>
      <c r="G56" s="27">
        <v>3</v>
      </c>
      <c r="H56" s="27">
        <v>3</v>
      </c>
      <c r="I56" s="27">
        <f t="shared" si="0"/>
        <v>9</v>
      </c>
      <c r="J56" s="6">
        <f t="shared" si="1"/>
        <v>3</v>
      </c>
      <c r="K56" s="40" t="str">
        <f t="shared" si="2"/>
        <v>Uzun dönemde iyileştirilmelidir.  Sürekli kontroller yapılmalıdır.Alınan önlemler gerektiğinde kontrol edilmelidir.</v>
      </c>
      <c r="L56" s="23" t="s">
        <v>175</v>
      </c>
      <c r="M56" s="7"/>
      <c r="N56" s="7"/>
      <c r="O56" s="27"/>
      <c r="P56" s="27"/>
      <c r="Q56" s="28">
        <f t="shared" si="3"/>
        <v>0</v>
      </c>
      <c r="R56" s="6">
        <f t="shared" si="4"/>
        <v>0</v>
      </c>
      <c r="S56" s="40" t="str">
        <f t="shared" si="5"/>
        <v>Önlem Sonrası Risk Derecelendirmesi Yapınız</v>
      </c>
    </row>
    <row r="57" spans="1:25" s="8" customFormat="1" ht="173.25" customHeight="1" x14ac:dyDescent="0.2">
      <c r="A57" s="4">
        <v>54</v>
      </c>
      <c r="B57" s="4" t="s">
        <v>173</v>
      </c>
      <c r="C57" s="5" t="s">
        <v>174</v>
      </c>
      <c r="D57" s="23" t="s">
        <v>176</v>
      </c>
      <c r="E57" s="5" t="s">
        <v>17</v>
      </c>
      <c r="F57" s="5" t="s">
        <v>33</v>
      </c>
      <c r="G57" s="27">
        <v>3</v>
      </c>
      <c r="H57" s="27">
        <v>5</v>
      </c>
      <c r="I57" s="27">
        <f t="shared" si="0"/>
        <v>15</v>
      </c>
      <c r="J57" s="6">
        <f t="shared" si="1"/>
        <v>2</v>
      </c>
      <c r="K57" s="40" t="str">
        <f t="shared" si="2"/>
        <v>Kısa dönemde iyileştirici tedbirler alınmalıdır.</v>
      </c>
      <c r="L57" s="23" t="s">
        <v>177</v>
      </c>
      <c r="M57" s="7"/>
      <c r="N57" s="7"/>
      <c r="O57" s="27"/>
      <c r="P57" s="27"/>
      <c r="Q57" s="28">
        <f t="shared" si="3"/>
        <v>0</v>
      </c>
      <c r="R57" s="6">
        <f t="shared" si="4"/>
        <v>0</v>
      </c>
      <c r="S57" s="40" t="str">
        <f t="shared" si="5"/>
        <v>Önlem Sonrası Risk Derecelendirmesi Yapınız</v>
      </c>
    </row>
    <row r="58" spans="1:25" s="8" customFormat="1" ht="245.25" customHeight="1" x14ac:dyDescent="0.2">
      <c r="A58" s="4">
        <v>55</v>
      </c>
      <c r="B58" s="4" t="s">
        <v>178</v>
      </c>
      <c r="C58" s="5" t="s">
        <v>179</v>
      </c>
      <c r="D58" s="23" t="s">
        <v>180</v>
      </c>
      <c r="E58" s="5" t="s">
        <v>108</v>
      </c>
      <c r="F58" s="5" t="s">
        <v>65</v>
      </c>
      <c r="G58" s="27">
        <v>3</v>
      </c>
      <c r="H58" s="27">
        <v>4</v>
      </c>
      <c r="I58" s="27">
        <f t="shared" si="0"/>
        <v>12</v>
      </c>
      <c r="J58" s="6">
        <f t="shared" si="1"/>
        <v>2</v>
      </c>
      <c r="K58" s="40" t="str">
        <f t="shared" si="2"/>
        <v>Kısa dönemde iyileştirici tedbirler alınmalıdır.</v>
      </c>
      <c r="L58" s="23" t="s">
        <v>280</v>
      </c>
      <c r="M58" s="7"/>
      <c r="N58" s="7"/>
      <c r="O58" s="27"/>
      <c r="P58" s="27"/>
      <c r="Q58" s="28">
        <f t="shared" si="3"/>
        <v>0</v>
      </c>
      <c r="R58" s="6">
        <f t="shared" si="4"/>
        <v>0</v>
      </c>
      <c r="S58" s="40" t="str">
        <f t="shared" si="5"/>
        <v>Önlem Sonrası Risk Derecelendirmesi Yapınız</v>
      </c>
    </row>
    <row r="59" spans="1:25" s="8" customFormat="1" ht="173.25" customHeight="1" x14ac:dyDescent="0.2">
      <c r="A59" s="4">
        <v>56</v>
      </c>
      <c r="B59" s="4" t="s">
        <v>45</v>
      </c>
      <c r="C59" s="5" t="s">
        <v>200</v>
      </c>
      <c r="D59" s="23" t="s">
        <v>271</v>
      </c>
      <c r="E59" s="5" t="s">
        <v>206</v>
      </c>
      <c r="F59" s="5" t="s">
        <v>65</v>
      </c>
      <c r="G59" s="27">
        <v>3</v>
      </c>
      <c r="H59" s="27">
        <v>2</v>
      </c>
      <c r="I59" s="27">
        <f t="shared" si="0"/>
        <v>6</v>
      </c>
      <c r="J59" s="6">
        <f t="shared" si="1"/>
        <v>3</v>
      </c>
      <c r="K59" s="40" t="str">
        <f t="shared" si="2"/>
        <v>Uzun dönemde iyileştirilmelidir.  Sürekli kontroller yapılmalıdır.Alınan önlemler gerektiğinde kontrol edilmelidir.</v>
      </c>
      <c r="L59" s="23" t="s">
        <v>204</v>
      </c>
      <c r="M59" s="7"/>
      <c r="N59" s="7"/>
      <c r="O59" s="27"/>
      <c r="P59" s="27"/>
      <c r="Q59" s="28">
        <f t="shared" si="3"/>
        <v>0</v>
      </c>
      <c r="R59" s="6">
        <f t="shared" si="4"/>
        <v>0</v>
      </c>
      <c r="S59" s="40" t="str">
        <f t="shared" si="5"/>
        <v>Önlem Sonrası Risk Derecelendirmesi Yapınız</v>
      </c>
    </row>
    <row r="60" spans="1:25" s="8" customFormat="1" ht="173.25" customHeight="1" x14ac:dyDescent="0.2">
      <c r="A60" s="4">
        <v>57</v>
      </c>
      <c r="B60" s="4" t="s">
        <v>57</v>
      </c>
      <c r="C60" s="5" t="s">
        <v>201</v>
      </c>
      <c r="D60" s="23" t="s">
        <v>205</v>
      </c>
      <c r="E60" s="5" t="s">
        <v>207</v>
      </c>
      <c r="F60" s="5" t="s">
        <v>33</v>
      </c>
      <c r="G60" s="27">
        <v>3</v>
      </c>
      <c r="H60" s="27">
        <v>4</v>
      </c>
      <c r="I60" s="27">
        <f t="shared" si="0"/>
        <v>12</v>
      </c>
      <c r="J60" s="6">
        <f t="shared" si="1"/>
        <v>2</v>
      </c>
      <c r="K60" s="40" t="str">
        <f t="shared" si="2"/>
        <v>Kısa dönemde iyileştirici tedbirler alınmalıdır.</v>
      </c>
      <c r="L60" s="23" t="s">
        <v>211</v>
      </c>
      <c r="M60" s="7"/>
      <c r="N60" s="7"/>
      <c r="O60" s="27"/>
      <c r="P60" s="27"/>
      <c r="Q60" s="28">
        <f t="shared" si="3"/>
        <v>0</v>
      </c>
      <c r="R60" s="6">
        <f t="shared" si="4"/>
        <v>0</v>
      </c>
      <c r="S60" s="40" t="str">
        <f t="shared" si="5"/>
        <v>Önlem Sonrası Risk Derecelendirmesi Yapınız</v>
      </c>
    </row>
    <row r="61" spans="1:25" s="8" customFormat="1" ht="173.25" customHeight="1" x14ac:dyDescent="0.2">
      <c r="A61" s="4">
        <v>58</v>
      </c>
      <c r="B61" s="4" t="s">
        <v>57</v>
      </c>
      <c r="C61" s="5" t="s">
        <v>202</v>
      </c>
      <c r="D61" s="23" t="s">
        <v>210</v>
      </c>
      <c r="E61" s="5" t="s">
        <v>207</v>
      </c>
      <c r="F61" s="5" t="s">
        <v>33</v>
      </c>
      <c r="G61" s="27">
        <v>2</v>
      </c>
      <c r="H61" s="27">
        <v>4</v>
      </c>
      <c r="I61" s="27">
        <f t="shared" si="0"/>
        <v>8</v>
      </c>
      <c r="J61" s="6">
        <f t="shared" si="1"/>
        <v>3</v>
      </c>
      <c r="K61" s="40" t="str">
        <f t="shared" si="2"/>
        <v>Uzun dönemde iyileştirilmelidir.  Sürekli kontroller yapılmalıdır.Alınan önlemler gerektiğinde kontrol edilmelidir.</v>
      </c>
      <c r="L61" s="23" t="s">
        <v>211</v>
      </c>
      <c r="M61" s="7"/>
      <c r="N61" s="7"/>
      <c r="O61" s="27"/>
      <c r="P61" s="27"/>
      <c r="Q61" s="28">
        <f t="shared" si="3"/>
        <v>0</v>
      </c>
      <c r="R61" s="6">
        <f t="shared" si="4"/>
        <v>0</v>
      </c>
      <c r="S61" s="40" t="str">
        <f t="shared" si="5"/>
        <v>Önlem Sonrası Risk Derecelendirmesi Yapınız</v>
      </c>
    </row>
    <row r="62" spans="1:25" s="8" customFormat="1" ht="173.25" customHeight="1" x14ac:dyDescent="0.2">
      <c r="A62" s="4">
        <v>59</v>
      </c>
      <c r="B62" s="4" t="s">
        <v>45</v>
      </c>
      <c r="C62" s="5" t="s">
        <v>203</v>
      </c>
      <c r="D62" s="23" t="s">
        <v>209</v>
      </c>
      <c r="E62" s="5" t="s">
        <v>208</v>
      </c>
      <c r="F62" s="5" t="s">
        <v>125</v>
      </c>
      <c r="G62" s="27">
        <v>2</v>
      </c>
      <c r="H62" s="27">
        <v>3</v>
      </c>
      <c r="I62" s="27">
        <f t="shared" si="0"/>
        <v>6</v>
      </c>
      <c r="J62" s="6">
        <f t="shared" si="1"/>
        <v>3</v>
      </c>
      <c r="K62" s="40" t="str">
        <f t="shared" si="2"/>
        <v>Uzun dönemde iyileştirilmelidir.  Sürekli kontroller yapılmalıdır.Alınan önlemler gerektiğinde kontrol edilmelidir.</v>
      </c>
      <c r="L62" s="23" t="s">
        <v>212</v>
      </c>
      <c r="M62" s="7"/>
      <c r="N62" s="7"/>
      <c r="O62" s="27"/>
      <c r="P62" s="27"/>
      <c r="Q62" s="28">
        <f t="shared" si="3"/>
        <v>0</v>
      </c>
      <c r="R62" s="6">
        <f t="shared" si="4"/>
        <v>0</v>
      </c>
      <c r="S62" s="40" t="str">
        <f t="shared" si="5"/>
        <v>Önlem Sonrası Risk Derecelendirmesi Yapınız</v>
      </c>
      <c r="T62" s="30"/>
      <c r="U62" s="31"/>
      <c r="V62" s="31"/>
      <c r="W62" s="31"/>
      <c r="X62" s="6"/>
      <c r="Y62" s="29"/>
    </row>
    <row r="63" spans="1:25" s="8" customFormat="1" ht="173.25" customHeight="1" x14ac:dyDescent="0.2">
      <c r="A63" s="4">
        <v>60</v>
      </c>
      <c r="B63" s="4" t="s">
        <v>45</v>
      </c>
      <c r="C63" s="5" t="s">
        <v>213</v>
      </c>
      <c r="D63" s="23" t="s">
        <v>214</v>
      </c>
      <c r="E63" s="5" t="s">
        <v>215</v>
      </c>
      <c r="F63" s="5" t="s">
        <v>65</v>
      </c>
      <c r="G63" s="27">
        <v>3</v>
      </c>
      <c r="H63" s="27">
        <v>3</v>
      </c>
      <c r="I63" s="27">
        <f t="shared" si="0"/>
        <v>9</v>
      </c>
      <c r="J63" s="6">
        <f t="shared" si="1"/>
        <v>3</v>
      </c>
      <c r="K63" s="40" t="str">
        <f t="shared" si="2"/>
        <v>Uzun dönemde iyileştirilmelidir.  Sürekli kontroller yapılmalıdır.Alınan önlemler gerektiğinde kontrol edilmelidir.</v>
      </c>
      <c r="L63" s="23" t="s">
        <v>216</v>
      </c>
      <c r="M63" s="7"/>
      <c r="N63" s="7"/>
      <c r="O63" s="27"/>
      <c r="P63" s="27"/>
      <c r="Q63" s="28">
        <f t="shared" si="3"/>
        <v>0</v>
      </c>
      <c r="R63" s="6">
        <f t="shared" si="4"/>
        <v>0</v>
      </c>
      <c r="S63" s="40" t="str">
        <f t="shared" si="5"/>
        <v>Önlem Sonrası Risk Derecelendirmesi Yapınız</v>
      </c>
      <c r="T63" s="5"/>
      <c r="U63" s="32"/>
      <c r="V63" s="32"/>
      <c r="W63" s="34"/>
      <c r="X63" s="6"/>
      <c r="Y63" s="33"/>
    </row>
    <row r="64" spans="1:25" s="8" customFormat="1" ht="173.25" customHeight="1" x14ac:dyDescent="0.2">
      <c r="A64" s="4">
        <v>61</v>
      </c>
      <c r="B64" s="4" t="s">
        <v>45</v>
      </c>
      <c r="C64" s="5" t="s">
        <v>217</v>
      </c>
      <c r="D64" s="23" t="s">
        <v>218</v>
      </c>
      <c r="E64" s="5" t="s">
        <v>99</v>
      </c>
      <c r="F64" s="5" t="s">
        <v>65</v>
      </c>
      <c r="G64" s="27">
        <v>3</v>
      </c>
      <c r="H64" s="27">
        <v>5</v>
      </c>
      <c r="I64" s="27">
        <f t="shared" si="0"/>
        <v>15</v>
      </c>
      <c r="J64" s="6">
        <f t="shared" si="1"/>
        <v>2</v>
      </c>
      <c r="K64" s="40" t="str">
        <f t="shared" si="2"/>
        <v>Kısa dönemde iyileştirici tedbirler alınmalıdır.</v>
      </c>
      <c r="L64" s="23" t="s">
        <v>219</v>
      </c>
      <c r="M64" s="7"/>
      <c r="N64" s="7"/>
      <c r="O64" s="27"/>
      <c r="P64" s="27"/>
      <c r="Q64" s="28">
        <f t="shared" si="3"/>
        <v>0</v>
      </c>
      <c r="R64" s="6">
        <f t="shared" si="4"/>
        <v>0</v>
      </c>
      <c r="S64" s="40" t="str">
        <f t="shared" si="5"/>
        <v>Önlem Sonrası Risk Derecelendirmesi Yapınız</v>
      </c>
    </row>
    <row r="65" spans="1:19" s="8" customFormat="1" ht="173.25" customHeight="1" x14ac:dyDescent="0.2">
      <c r="A65" s="4">
        <v>62</v>
      </c>
      <c r="B65" s="4" t="s">
        <v>181</v>
      </c>
      <c r="C65" s="5" t="s">
        <v>220</v>
      </c>
      <c r="D65" s="23" t="s">
        <v>221</v>
      </c>
      <c r="E65" s="5" t="s">
        <v>222</v>
      </c>
      <c r="F65" s="5" t="s">
        <v>125</v>
      </c>
      <c r="G65" s="27">
        <v>3</v>
      </c>
      <c r="H65" s="27">
        <v>4</v>
      </c>
      <c r="I65" s="27">
        <f t="shared" si="0"/>
        <v>12</v>
      </c>
      <c r="J65" s="6">
        <f t="shared" si="1"/>
        <v>2</v>
      </c>
      <c r="K65" s="40" t="str">
        <f t="shared" si="2"/>
        <v>Kısa dönemde iyileştirici tedbirler alınmalıdır.</v>
      </c>
      <c r="L65" s="23" t="s">
        <v>223</v>
      </c>
      <c r="M65" s="7"/>
      <c r="N65" s="7"/>
      <c r="O65" s="27"/>
      <c r="P65" s="27"/>
      <c r="Q65" s="28">
        <f t="shared" si="3"/>
        <v>0</v>
      </c>
      <c r="R65" s="6">
        <f t="shared" si="4"/>
        <v>0</v>
      </c>
      <c r="S65" s="40" t="str">
        <f t="shared" si="5"/>
        <v>Önlem Sonrası Risk Derecelendirmesi Yapınız</v>
      </c>
    </row>
    <row r="66" spans="1:19" s="8" customFormat="1" ht="173.25" customHeight="1" x14ac:dyDescent="0.2">
      <c r="A66" s="4">
        <v>63</v>
      </c>
      <c r="B66" s="4" t="s">
        <v>45</v>
      </c>
      <c r="C66" s="5" t="s">
        <v>224</v>
      </c>
      <c r="D66" s="23" t="s">
        <v>225</v>
      </c>
      <c r="E66" s="5" t="s">
        <v>64</v>
      </c>
      <c r="F66" s="5" t="s">
        <v>65</v>
      </c>
      <c r="G66" s="27">
        <v>3</v>
      </c>
      <c r="H66" s="27">
        <v>3</v>
      </c>
      <c r="I66" s="27">
        <f t="shared" si="0"/>
        <v>9</v>
      </c>
      <c r="J66" s="6">
        <f t="shared" si="1"/>
        <v>3</v>
      </c>
      <c r="K66" s="40" t="str">
        <f t="shared" si="2"/>
        <v>Uzun dönemde iyileştirilmelidir.  Sürekli kontroller yapılmalıdır.Alınan önlemler gerektiğinde kontrol edilmelidir.</v>
      </c>
      <c r="L66" s="23" t="s">
        <v>226</v>
      </c>
      <c r="M66" s="7"/>
      <c r="N66" s="7"/>
      <c r="O66" s="27"/>
      <c r="P66" s="27"/>
      <c r="Q66" s="28">
        <f t="shared" si="3"/>
        <v>0</v>
      </c>
      <c r="R66" s="6">
        <f t="shared" si="4"/>
        <v>0</v>
      </c>
      <c r="S66" s="40" t="str">
        <f t="shared" si="5"/>
        <v>Önlem Sonrası Risk Derecelendirmesi Yapınız</v>
      </c>
    </row>
    <row r="67" spans="1:19" s="8" customFormat="1" ht="173.25" customHeight="1" x14ac:dyDescent="0.2">
      <c r="A67" s="4">
        <v>64</v>
      </c>
      <c r="B67" s="4" t="s">
        <v>45</v>
      </c>
      <c r="C67" s="5" t="s">
        <v>227</v>
      </c>
      <c r="D67" s="23" t="s">
        <v>273</v>
      </c>
      <c r="E67" s="5" t="s">
        <v>229</v>
      </c>
      <c r="F67" s="5" t="s">
        <v>125</v>
      </c>
      <c r="G67" s="27">
        <v>3</v>
      </c>
      <c r="H67" s="27">
        <v>2</v>
      </c>
      <c r="I67" s="27">
        <f t="shared" si="0"/>
        <v>6</v>
      </c>
      <c r="J67" s="6">
        <f t="shared" si="1"/>
        <v>3</v>
      </c>
      <c r="K67" s="40" t="str">
        <f t="shared" si="2"/>
        <v>Uzun dönemde iyileştirilmelidir.  Sürekli kontroller yapılmalıdır.Alınan önlemler gerektiğinde kontrol edilmelidir.</v>
      </c>
      <c r="L67" s="23" t="s">
        <v>272</v>
      </c>
      <c r="M67" s="7"/>
      <c r="N67" s="7"/>
      <c r="O67" s="27"/>
      <c r="P67" s="27"/>
      <c r="Q67" s="28">
        <f t="shared" si="3"/>
        <v>0</v>
      </c>
      <c r="R67" s="6">
        <f t="shared" si="4"/>
        <v>0</v>
      </c>
      <c r="S67" s="40" t="str">
        <f t="shared" si="5"/>
        <v>Önlem Sonrası Risk Derecelendirmesi Yapınız</v>
      </c>
    </row>
    <row r="68" spans="1:19" s="8" customFormat="1" ht="173.25" customHeight="1" x14ac:dyDescent="0.2">
      <c r="A68" s="4">
        <v>65</v>
      </c>
      <c r="B68" s="4" t="s">
        <v>182</v>
      </c>
      <c r="C68" s="5" t="s">
        <v>230</v>
      </c>
      <c r="D68" s="36" t="s">
        <v>183</v>
      </c>
      <c r="E68" s="5" t="s">
        <v>90</v>
      </c>
      <c r="F68" s="5" t="s">
        <v>33</v>
      </c>
      <c r="G68" s="27">
        <v>3</v>
      </c>
      <c r="H68" s="27">
        <v>5</v>
      </c>
      <c r="I68" s="27">
        <f t="shared" ref="I68:I82" si="6">G68*H68</f>
        <v>15</v>
      </c>
      <c r="J68" s="6">
        <f t="shared" ref="J68:J82" si="7">IF((G68*H68)=0,0,IF(I68&lt;5,4,IF(I68&lt;10,3,IF(I68&lt;16,2,1))))</f>
        <v>2</v>
      </c>
      <c r="K68" s="40" t="str">
        <f t="shared" si="2"/>
        <v>Kısa dönemde iyileştirici tedbirler alınmalıdır.</v>
      </c>
      <c r="L68" s="23" t="s">
        <v>184</v>
      </c>
      <c r="M68" s="7"/>
      <c r="N68" s="7"/>
      <c r="O68" s="27"/>
      <c r="P68" s="27"/>
      <c r="Q68" s="28">
        <f t="shared" ref="Q68:Q82" si="8">O68*P68</f>
        <v>0</v>
      </c>
      <c r="R68" s="6">
        <f t="shared" ref="R68:R82" si="9">IF((O68*P68)=0,0,IF(Q68&lt;5,4,IF(Q68&lt;10,3,IF(Q68&lt;16,2,1))))</f>
        <v>0</v>
      </c>
      <c r="S68" s="40" t="str">
        <f t="shared" ref="S68:S82" si="10">IF(R68=0,"Önlem Sonrası Risk Derecelendirmesi Yapınız",IF(R68=1,"Hemen gerekli önlemler alınmalıdır. Eğitimler ile çalışanlar riskler hakkında bilgilendirilmelidir.",IF(R68=2,"Kısa dönemde iyileştirici tedbirler alınmalıdır.",IF(R68=3,"Uzun dönemde iyileştirilmelidir.  Sürekli kontroller yapılmalıdır.Alınan önlemler gerektiğinde kontrol edilmelidir.",IF(R68=4,"Gözetim altında tutulmalıdır.")))))</f>
        <v>Önlem Sonrası Risk Derecelendirmesi Yapınız</v>
      </c>
    </row>
    <row r="69" spans="1:19" s="35" customFormat="1" ht="291.75" customHeight="1" x14ac:dyDescent="0.2">
      <c r="A69" s="4">
        <v>66</v>
      </c>
      <c r="B69" s="4" t="s">
        <v>45</v>
      </c>
      <c r="C69" s="5" t="s">
        <v>35</v>
      </c>
      <c r="D69" s="23" t="s">
        <v>231</v>
      </c>
      <c r="E69" s="5" t="s">
        <v>90</v>
      </c>
      <c r="F69" s="5" t="s">
        <v>33</v>
      </c>
      <c r="G69" s="27">
        <v>3</v>
      </c>
      <c r="H69" s="27">
        <v>5</v>
      </c>
      <c r="I69" s="27">
        <f t="shared" si="6"/>
        <v>15</v>
      </c>
      <c r="J69" s="6">
        <f t="shared" si="7"/>
        <v>2</v>
      </c>
      <c r="K69" s="40" t="str">
        <f t="shared" si="2"/>
        <v>Kısa dönemde iyileştirici tedbirler alınmalıdır.</v>
      </c>
      <c r="L69" s="23" t="s">
        <v>232</v>
      </c>
      <c r="M69" s="7"/>
      <c r="N69" s="7"/>
      <c r="O69" s="27"/>
      <c r="P69" s="27"/>
      <c r="Q69" s="28">
        <f t="shared" si="8"/>
        <v>0</v>
      </c>
      <c r="R69" s="6">
        <f t="shared" si="9"/>
        <v>0</v>
      </c>
      <c r="S69" s="40" t="str">
        <f t="shared" si="10"/>
        <v>Önlem Sonrası Risk Derecelendirmesi Yapınız</v>
      </c>
    </row>
    <row r="70" spans="1:19" s="35" customFormat="1" ht="150" customHeight="1" x14ac:dyDescent="0.2">
      <c r="A70" s="4">
        <v>67</v>
      </c>
      <c r="B70" s="4" t="s">
        <v>45</v>
      </c>
      <c r="C70" s="5" t="s">
        <v>35</v>
      </c>
      <c r="D70" s="23" t="s">
        <v>233</v>
      </c>
      <c r="E70" s="5" t="s">
        <v>90</v>
      </c>
      <c r="F70" s="5" t="s">
        <v>33</v>
      </c>
      <c r="G70" s="27">
        <v>3</v>
      </c>
      <c r="H70" s="27">
        <v>5</v>
      </c>
      <c r="I70" s="27">
        <f t="shared" si="6"/>
        <v>15</v>
      </c>
      <c r="J70" s="6">
        <f t="shared" si="7"/>
        <v>2</v>
      </c>
      <c r="K70" s="40" t="str">
        <f t="shared" ref="K70:K82" si="11">IF(J70=0,"Risk Derecelendirmesi Yapılmamıştır.",IF(J70=1,"Hemen gerekli önlemler alınmalıdır. Eğitimler ile çalışanlar riskler hakkında bilgilendirilmelidir.",IF(J70=2,"Kısa dönemde iyileştirici tedbirler alınmalıdır.",IF(J70=3,"Uzun dönemde iyileştirilmelidir.  Sürekli kontroller yapılmalıdır.Alınan önlemler gerektiğinde kontrol edilmelidir.",IF(J70=4,"Gözetim altında tutulmalıdır.")))))</f>
        <v>Kısa dönemde iyileştirici tedbirler alınmalıdır.</v>
      </c>
      <c r="L70" s="23" t="s">
        <v>234</v>
      </c>
      <c r="M70" s="7"/>
      <c r="N70" s="7"/>
      <c r="O70" s="27"/>
      <c r="P70" s="27"/>
      <c r="Q70" s="28">
        <f t="shared" si="8"/>
        <v>0</v>
      </c>
      <c r="R70" s="6">
        <f t="shared" si="9"/>
        <v>0</v>
      </c>
      <c r="S70" s="40" t="str">
        <f t="shared" si="10"/>
        <v>Önlem Sonrası Risk Derecelendirmesi Yapınız</v>
      </c>
    </row>
    <row r="71" spans="1:19" s="35" customFormat="1" ht="150" customHeight="1" x14ac:dyDescent="0.2">
      <c r="A71" s="4">
        <v>68</v>
      </c>
      <c r="B71" s="4" t="s">
        <v>45</v>
      </c>
      <c r="C71" s="5" t="s">
        <v>35</v>
      </c>
      <c r="D71" s="23" t="s">
        <v>236</v>
      </c>
      <c r="E71" s="5" t="s">
        <v>90</v>
      </c>
      <c r="F71" s="5" t="s">
        <v>65</v>
      </c>
      <c r="G71" s="27">
        <v>3</v>
      </c>
      <c r="H71" s="27">
        <v>4</v>
      </c>
      <c r="I71" s="27">
        <f t="shared" si="6"/>
        <v>12</v>
      </c>
      <c r="J71" s="6">
        <f t="shared" si="7"/>
        <v>2</v>
      </c>
      <c r="K71" s="40" t="str">
        <f t="shared" si="11"/>
        <v>Kısa dönemde iyileştirici tedbirler alınmalıdır.</v>
      </c>
      <c r="L71" s="23" t="s">
        <v>235</v>
      </c>
      <c r="M71" s="7"/>
      <c r="N71" s="7"/>
      <c r="O71" s="27"/>
      <c r="P71" s="27"/>
      <c r="Q71" s="28">
        <f t="shared" si="8"/>
        <v>0</v>
      </c>
      <c r="R71" s="6">
        <f t="shared" si="9"/>
        <v>0</v>
      </c>
      <c r="S71" s="40" t="str">
        <f t="shared" si="10"/>
        <v>Önlem Sonrası Risk Derecelendirmesi Yapınız</v>
      </c>
    </row>
    <row r="72" spans="1:19" s="35" customFormat="1" ht="282.75" customHeight="1" x14ac:dyDescent="0.2">
      <c r="A72" s="4">
        <v>69</v>
      </c>
      <c r="B72" s="4" t="s">
        <v>45</v>
      </c>
      <c r="C72" s="5" t="s">
        <v>237</v>
      </c>
      <c r="D72" s="23" t="s">
        <v>238</v>
      </c>
      <c r="E72" s="5" t="s">
        <v>239</v>
      </c>
      <c r="F72" s="5" t="s">
        <v>65</v>
      </c>
      <c r="G72" s="27">
        <v>2</v>
      </c>
      <c r="H72" s="27">
        <v>4</v>
      </c>
      <c r="I72" s="27">
        <f t="shared" si="6"/>
        <v>8</v>
      </c>
      <c r="J72" s="6">
        <f t="shared" si="7"/>
        <v>3</v>
      </c>
      <c r="K72" s="40" t="str">
        <f t="shared" si="11"/>
        <v>Uzun dönemde iyileştirilmelidir.  Sürekli kontroller yapılmalıdır.Alınan önlemler gerektiğinde kontrol edilmelidir.</v>
      </c>
      <c r="L72" s="23" t="s">
        <v>185</v>
      </c>
      <c r="M72" s="7"/>
      <c r="N72" s="7"/>
      <c r="O72" s="27"/>
      <c r="P72" s="27"/>
      <c r="Q72" s="28">
        <f t="shared" si="8"/>
        <v>0</v>
      </c>
      <c r="R72" s="6">
        <f t="shared" si="9"/>
        <v>0</v>
      </c>
      <c r="S72" s="40" t="str">
        <f t="shared" si="10"/>
        <v>Önlem Sonrası Risk Derecelendirmesi Yapınız</v>
      </c>
    </row>
    <row r="73" spans="1:19" s="35" customFormat="1" ht="150" customHeight="1" x14ac:dyDescent="0.2">
      <c r="A73" s="4">
        <v>70</v>
      </c>
      <c r="B73" s="4" t="s">
        <v>45</v>
      </c>
      <c r="C73" s="5" t="s">
        <v>240</v>
      </c>
      <c r="D73" s="23" t="s">
        <v>241</v>
      </c>
      <c r="E73" s="5" t="s">
        <v>242</v>
      </c>
      <c r="F73" s="5" t="s">
        <v>33</v>
      </c>
      <c r="G73" s="27">
        <v>2</v>
      </c>
      <c r="H73" s="27">
        <v>5</v>
      </c>
      <c r="I73" s="27">
        <f t="shared" si="6"/>
        <v>10</v>
      </c>
      <c r="J73" s="6">
        <f t="shared" si="7"/>
        <v>2</v>
      </c>
      <c r="K73" s="40" t="str">
        <f t="shared" si="11"/>
        <v>Kısa dönemde iyileştirici tedbirler alınmalıdır.</v>
      </c>
      <c r="L73" s="56" t="s">
        <v>186</v>
      </c>
      <c r="M73" s="7"/>
      <c r="N73" s="7"/>
      <c r="O73" s="27"/>
      <c r="P73" s="27"/>
      <c r="Q73" s="28">
        <f t="shared" si="8"/>
        <v>0</v>
      </c>
      <c r="R73" s="6">
        <f t="shared" si="9"/>
        <v>0</v>
      </c>
      <c r="S73" s="40" t="str">
        <f t="shared" si="10"/>
        <v>Önlem Sonrası Risk Derecelendirmesi Yapınız</v>
      </c>
    </row>
    <row r="74" spans="1:19" s="35" customFormat="1" ht="279.75" customHeight="1" x14ac:dyDescent="0.2">
      <c r="A74" s="4">
        <v>71</v>
      </c>
      <c r="B74" s="4" t="s">
        <v>58</v>
      </c>
      <c r="C74" s="5" t="s">
        <v>227</v>
      </c>
      <c r="D74" s="23" t="s">
        <v>243</v>
      </c>
      <c r="E74" s="5" t="s">
        <v>17</v>
      </c>
      <c r="F74" s="5" t="s">
        <v>33</v>
      </c>
      <c r="G74" s="27">
        <v>3</v>
      </c>
      <c r="H74" s="27">
        <v>5</v>
      </c>
      <c r="I74" s="27">
        <f t="shared" si="6"/>
        <v>15</v>
      </c>
      <c r="J74" s="6">
        <f t="shared" si="7"/>
        <v>2</v>
      </c>
      <c r="K74" s="40" t="str">
        <f t="shared" si="11"/>
        <v>Kısa dönemde iyileştirici tedbirler alınmalıdır.</v>
      </c>
      <c r="L74" s="56" t="s">
        <v>274</v>
      </c>
      <c r="M74" s="7"/>
      <c r="N74" s="7"/>
      <c r="O74" s="27"/>
      <c r="P74" s="27"/>
      <c r="Q74" s="28">
        <f t="shared" si="8"/>
        <v>0</v>
      </c>
      <c r="R74" s="6">
        <f t="shared" si="9"/>
        <v>0</v>
      </c>
      <c r="S74" s="40" t="str">
        <f t="shared" si="10"/>
        <v>Önlem Sonrası Risk Derecelendirmesi Yapınız</v>
      </c>
    </row>
    <row r="75" spans="1:19" s="8" customFormat="1" ht="173.25" customHeight="1" x14ac:dyDescent="0.2">
      <c r="A75" s="4">
        <v>72</v>
      </c>
      <c r="B75" s="4" t="s">
        <v>45</v>
      </c>
      <c r="C75" s="5" t="s">
        <v>35</v>
      </c>
      <c r="D75" s="23" t="s">
        <v>244</v>
      </c>
      <c r="E75" s="5" t="s">
        <v>90</v>
      </c>
      <c r="F75" s="5" t="s">
        <v>65</v>
      </c>
      <c r="G75" s="27">
        <v>3</v>
      </c>
      <c r="H75" s="27">
        <v>3</v>
      </c>
      <c r="I75" s="27">
        <f t="shared" si="6"/>
        <v>9</v>
      </c>
      <c r="J75" s="6">
        <f t="shared" si="7"/>
        <v>3</v>
      </c>
      <c r="K75" s="40" t="str">
        <f t="shared" si="11"/>
        <v>Uzun dönemde iyileştirilmelidir.  Sürekli kontroller yapılmalıdır.Alınan önlemler gerektiğinde kontrol edilmelidir.</v>
      </c>
      <c r="L75" s="23" t="s">
        <v>245</v>
      </c>
      <c r="M75" s="7"/>
      <c r="N75" s="7"/>
      <c r="O75" s="27"/>
      <c r="P75" s="27"/>
      <c r="Q75" s="28">
        <f t="shared" si="8"/>
        <v>0</v>
      </c>
      <c r="R75" s="6">
        <f t="shared" si="9"/>
        <v>0</v>
      </c>
      <c r="S75" s="40" t="str">
        <f t="shared" si="10"/>
        <v>Önlem Sonrası Risk Derecelendirmesi Yapınız</v>
      </c>
    </row>
    <row r="76" spans="1:19" s="8" customFormat="1" ht="173.25" customHeight="1" x14ac:dyDescent="0.2">
      <c r="A76" s="4">
        <v>73</v>
      </c>
      <c r="B76" s="4" t="s">
        <v>45</v>
      </c>
      <c r="C76" s="5" t="s">
        <v>145</v>
      </c>
      <c r="D76" s="23" t="s">
        <v>246</v>
      </c>
      <c r="E76" s="5" t="s">
        <v>90</v>
      </c>
      <c r="F76" s="5" t="s">
        <v>33</v>
      </c>
      <c r="G76" s="27">
        <v>2</v>
      </c>
      <c r="H76" s="27">
        <v>4</v>
      </c>
      <c r="I76" s="27">
        <f t="shared" si="6"/>
        <v>8</v>
      </c>
      <c r="J76" s="6">
        <f t="shared" si="7"/>
        <v>3</v>
      </c>
      <c r="K76" s="40" t="str">
        <f t="shared" si="11"/>
        <v>Uzun dönemde iyileştirilmelidir.  Sürekli kontroller yapılmalıdır.Alınan önlemler gerektiğinde kontrol edilmelidir.</v>
      </c>
      <c r="L76" s="56" t="s">
        <v>187</v>
      </c>
      <c r="M76" s="7"/>
      <c r="N76" s="7"/>
      <c r="O76" s="27"/>
      <c r="P76" s="27"/>
      <c r="Q76" s="28">
        <f t="shared" si="8"/>
        <v>0</v>
      </c>
      <c r="R76" s="6">
        <f t="shared" si="9"/>
        <v>0</v>
      </c>
      <c r="S76" s="40" t="str">
        <f t="shared" si="10"/>
        <v>Önlem Sonrası Risk Derecelendirmesi Yapınız</v>
      </c>
    </row>
    <row r="77" spans="1:19" s="8" customFormat="1" ht="173.25" customHeight="1" x14ac:dyDescent="0.2">
      <c r="A77" s="4">
        <v>74</v>
      </c>
      <c r="B77" s="4" t="s">
        <v>45</v>
      </c>
      <c r="C77" s="5" t="s">
        <v>35</v>
      </c>
      <c r="D77" s="23" t="s">
        <v>247</v>
      </c>
      <c r="E77" s="5" t="s">
        <v>90</v>
      </c>
      <c r="F77" s="5" t="s">
        <v>33</v>
      </c>
      <c r="G77" s="27">
        <v>3</v>
      </c>
      <c r="H77" s="27">
        <v>5</v>
      </c>
      <c r="I77" s="27">
        <f t="shared" si="6"/>
        <v>15</v>
      </c>
      <c r="J77" s="6">
        <f t="shared" si="7"/>
        <v>2</v>
      </c>
      <c r="K77" s="40" t="str">
        <f t="shared" si="11"/>
        <v>Kısa dönemde iyileştirici tedbirler alınmalıdır.</v>
      </c>
      <c r="L77" s="56" t="s">
        <v>188</v>
      </c>
      <c r="M77" s="7"/>
      <c r="N77" s="7"/>
      <c r="O77" s="27"/>
      <c r="P77" s="27"/>
      <c r="Q77" s="28">
        <f t="shared" si="8"/>
        <v>0</v>
      </c>
      <c r="R77" s="6">
        <f t="shared" si="9"/>
        <v>0</v>
      </c>
      <c r="S77" s="40" t="str">
        <f t="shared" si="10"/>
        <v>Önlem Sonrası Risk Derecelendirmesi Yapınız</v>
      </c>
    </row>
    <row r="78" spans="1:19" s="8" customFormat="1" ht="173.25" customHeight="1" x14ac:dyDescent="0.2">
      <c r="A78" s="4">
        <v>75</v>
      </c>
      <c r="B78" s="41" t="s">
        <v>45</v>
      </c>
      <c r="C78" s="42" t="s">
        <v>189</v>
      </c>
      <c r="D78" s="62" t="s">
        <v>153</v>
      </c>
      <c r="E78" s="42" t="s">
        <v>43</v>
      </c>
      <c r="F78" s="42" t="s">
        <v>125</v>
      </c>
      <c r="G78" s="43">
        <v>3</v>
      </c>
      <c r="H78" s="43">
        <v>2</v>
      </c>
      <c r="I78" s="43">
        <f t="shared" si="6"/>
        <v>6</v>
      </c>
      <c r="J78" s="44">
        <f t="shared" si="7"/>
        <v>3</v>
      </c>
      <c r="K78" s="45" t="str">
        <f t="shared" si="11"/>
        <v>Uzun dönemde iyileştirilmelidir.  Sürekli kontroller yapılmalıdır.Alınan önlemler gerektiğinde kontrol edilmelidir.</v>
      </c>
      <c r="L78" s="59" t="s">
        <v>190</v>
      </c>
      <c r="M78" s="46"/>
      <c r="N78" s="46"/>
      <c r="O78" s="43"/>
      <c r="P78" s="43"/>
      <c r="Q78" s="47">
        <f t="shared" si="8"/>
        <v>0</v>
      </c>
      <c r="R78" s="44">
        <f t="shared" si="9"/>
        <v>0</v>
      </c>
      <c r="S78" s="40" t="str">
        <f t="shared" si="10"/>
        <v>Önlem Sonrası Risk Derecelendirmesi Yapınız</v>
      </c>
    </row>
    <row r="79" spans="1:19" s="8" customFormat="1" ht="235.5" customHeight="1" x14ac:dyDescent="0.2">
      <c r="A79" s="4">
        <v>76</v>
      </c>
      <c r="B79" s="4" t="s">
        <v>45</v>
      </c>
      <c r="C79" s="5" t="s">
        <v>230</v>
      </c>
      <c r="D79" s="23" t="s">
        <v>248</v>
      </c>
      <c r="E79" s="5" t="s">
        <v>43</v>
      </c>
      <c r="F79" s="5" t="s">
        <v>65</v>
      </c>
      <c r="G79" s="27">
        <v>3</v>
      </c>
      <c r="H79" s="27">
        <v>4</v>
      </c>
      <c r="I79" s="27">
        <f t="shared" si="6"/>
        <v>12</v>
      </c>
      <c r="J79" s="6">
        <f t="shared" si="7"/>
        <v>2</v>
      </c>
      <c r="K79" s="26" t="str">
        <f>IF(J79=0,"Risk Derecelendirmesi Yapılmamıştır.",IF(J79=1,"Hemen gerekli önlemler alınmalıdır. Eğitimler ile çalışanlar riskler hakkında bilgilendirilmelidir.",IF(J79=2,"Kısa dönemde iyileştirici tedbirler alınmalıdır.",IF(J79=3,"Uzun dönemde iyileştirilmelidir.  Sürekli kontroller yapılmalıdır.Alınan önlemler gerektiğinde kontrol edilmelidir.",IF(J79=4,"Gözetim altında tutulmalıdır.")))))</f>
        <v>Kısa dönemde iyileştirici tedbirler alınmalıdır.</v>
      </c>
      <c r="L79" s="23" t="s">
        <v>275</v>
      </c>
      <c r="M79" s="7"/>
      <c r="N79" s="7"/>
      <c r="O79" s="27"/>
      <c r="P79" s="27"/>
      <c r="Q79" s="28">
        <f>O79*P79</f>
        <v>0</v>
      </c>
      <c r="R79" s="6">
        <f>IF((O79*P79)=0,0,IF(Q79&lt;5,4,IF(Q79&lt;10,3,IF(Q79&lt;16,2,1))))</f>
        <v>0</v>
      </c>
      <c r="S79" s="26" t="str">
        <f>IF(R79=0,"Önlem Sonrası Risk Derecelendirmesi Yapınız",IF(R79=1,"Hemen gerekli önlemler alınmalıdır. Eğitimler ile çalışanlar riskler hakkında bilgilendirilmelidir.",IF(R79=2,"Kısa dönemde iyileştirici tedbirler alınmalıdır.",IF(R79=3,"Uzun dönemde iyileştirilmelidir.  Sürekli kontroller yapılmalıdır.Alınan önlemler gerektiğinde kontrol edilmelidir.",IF(R79=4,"Gözetim altında tutulmalıdır.")))))</f>
        <v>Önlem Sonrası Risk Derecelendirmesi Yapınız</v>
      </c>
    </row>
    <row r="80" spans="1:19" s="8" customFormat="1" ht="198" customHeight="1" x14ac:dyDescent="0.2">
      <c r="A80" s="4">
        <v>77</v>
      </c>
      <c r="B80" s="48" t="s">
        <v>45</v>
      </c>
      <c r="C80" s="49" t="s">
        <v>249</v>
      </c>
      <c r="D80" s="58" t="s">
        <v>250</v>
      </c>
      <c r="E80" s="49" t="s">
        <v>43</v>
      </c>
      <c r="F80" s="49" t="s">
        <v>65</v>
      </c>
      <c r="G80" s="50">
        <v>3</v>
      </c>
      <c r="H80" s="50">
        <v>4</v>
      </c>
      <c r="I80" s="50">
        <f t="shared" si="6"/>
        <v>12</v>
      </c>
      <c r="J80" s="51">
        <f t="shared" si="7"/>
        <v>2</v>
      </c>
      <c r="K80" s="52" t="str">
        <f t="shared" si="11"/>
        <v>Kısa dönemde iyileştirici tedbirler alınmalıdır.</v>
      </c>
      <c r="L80" s="57" t="s">
        <v>251</v>
      </c>
      <c r="M80" s="53"/>
      <c r="N80" s="53"/>
      <c r="O80" s="50"/>
      <c r="P80" s="50"/>
      <c r="Q80" s="54">
        <f t="shared" si="8"/>
        <v>0</v>
      </c>
      <c r="R80" s="51">
        <f t="shared" si="9"/>
        <v>0</v>
      </c>
      <c r="S80" s="40" t="str">
        <f t="shared" si="10"/>
        <v>Önlem Sonrası Risk Derecelendirmesi Yapınız</v>
      </c>
    </row>
    <row r="81" spans="1:19" s="8" customFormat="1" ht="168" customHeight="1" x14ac:dyDescent="0.2">
      <c r="A81" s="4">
        <v>78</v>
      </c>
      <c r="B81" s="4" t="s">
        <v>45</v>
      </c>
      <c r="C81" s="5" t="s">
        <v>249</v>
      </c>
      <c r="D81" s="23" t="s">
        <v>252</v>
      </c>
      <c r="E81" s="5" t="s">
        <v>43</v>
      </c>
      <c r="F81" s="5" t="s">
        <v>65</v>
      </c>
      <c r="G81" s="27">
        <v>3</v>
      </c>
      <c r="H81" s="27">
        <v>4</v>
      </c>
      <c r="I81" s="27">
        <f t="shared" si="6"/>
        <v>12</v>
      </c>
      <c r="J81" s="6">
        <f t="shared" si="7"/>
        <v>2</v>
      </c>
      <c r="K81" s="40" t="str">
        <f t="shared" si="11"/>
        <v>Kısa dönemde iyileştirici tedbirler alınmalıdır.</v>
      </c>
      <c r="L81" s="23" t="s">
        <v>44</v>
      </c>
      <c r="M81" s="7"/>
      <c r="N81" s="7"/>
      <c r="O81" s="27"/>
      <c r="P81" s="27"/>
      <c r="Q81" s="28">
        <f t="shared" si="8"/>
        <v>0</v>
      </c>
      <c r="R81" s="6">
        <f t="shared" si="9"/>
        <v>0</v>
      </c>
      <c r="S81" s="40" t="str">
        <f t="shared" si="10"/>
        <v>Önlem Sonrası Risk Derecelendirmesi Yapınız</v>
      </c>
    </row>
    <row r="82" spans="1:19" s="8" customFormat="1" ht="173.25" customHeight="1" x14ac:dyDescent="0.2">
      <c r="A82" s="4">
        <v>79</v>
      </c>
      <c r="B82" s="4" t="s">
        <v>57</v>
      </c>
      <c r="C82" s="5" t="s">
        <v>253</v>
      </c>
      <c r="D82" s="23" t="s">
        <v>254</v>
      </c>
      <c r="E82" s="5" t="s">
        <v>80</v>
      </c>
      <c r="F82" s="5" t="s">
        <v>65</v>
      </c>
      <c r="G82" s="27">
        <v>3</v>
      </c>
      <c r="H82" s="27">
        <v>4</v>
      </c>
      <c r="I82" s="27">
        <f t="shared" si="6"/>
        <v>12</v>
      </c>
      <c r="J82" s="6">
        <f t="shared" si="7"/>
        <v>2</v>
      </c>
      <c r="K82" s="40" t="str">
        <f t="shared" si="11"/>
        <v>Kısa dönemde iyileştirici tedbirler alınmalıdır.</v>
      </c>
      <c r="L82" s="23" t="s">
        <v>255</v>
      </c>
      <c r="M82" s="7"/>
      <c r="N82" s="7"/>
      <c r="O82" s="27"/>
      <c r="P82" s="27"/>
      <c r="Q82" s="28">
        <f t="shared" si="8"/>
        <v>0</v>
      </c>
      <c r="R82" s="6">
        <f t="shared" si="9"/>
        <v>0</v>
      </c>
      <c r="S82" s="40" t="str">
        <f t="shared" si="10"/>
        <v>Önlem Sonrası Risk Derecelendirmesi Yapınız</v>
      </c>
    </row>
    <row r="83" spans="1:19" s="8" customFormat="1" ht="291.75" customHeight="1" x14ac:dyDescent="0.2">
      <c r="A83" s="4">
        <v>80</v>
      </c>
      <c r="B83" s="4" t="s">
        <v>57</v>
      </c>
      <c r="C83" s="5" t="s">
        <v>256</v>
      </c>
      <c r="D83" s="23" t="s">
        <v>276</v>
      </c>
      <c r="E83" s="5" t="s">
        <v>80</v>
      </c>
      <c r="F83" s="5" t="s">
        <v>65</v>
      </c>
      <c r="G83" s="27">
        <v>3</v>
      </c>
      <c r="H83" s="27">
        <v>4</v>
      </c>
      <c r="I83" s="27">
        <f t="shared" ref="I83" si="12">G83*H83</f>
        <v>12</v>
      </c>
      <c r="J83" s="6">
        <f t="shared" ref="J83" si="13">IF((G83*H83)=0,0,IF(I83&lt;5,4,IF(I83&lt;10,3,IF(I83&lt;16,2,1))))</f>
        <v>2</v>
      </c>
      <c r="K83" s="26" t="str">
        <f t="shared" ref="K83" si="14">IF(J83=0,"Risk Derecelendirmesi Yapılmamıştır.",IF(J83=1,"Hemen gerekli önlemler alınmalıdır. Eğitimler ile çalışanlar riskler hakkında bilgilendirilmelidir.",IF(J83=2,"Kısa dönemde iyileştirici tedbirler alınmalıdır.",IF(J83=3,"Uzun dönemde iyileştirilmelidir.  Sürekli kontroller yapılmalıdır.Alınan önlemler gerektiğinde kontrol edilmelidir.",IF(J83=4,"Gözetim altında tutulmalıdır.")))))</f>
        <v>Kısa dönemde iyileştirici tedbirler alınmalıdır.</v>
      </c>
      <c r="L83" s="23" t="s">
        <v>257</v>
      </c>
      <c r="M83" s="7"/>
      <c r="N83" s="7"/>
      <c r="O83" s="27"/>
      <c r="P83" s="27"/>
      <c r="Q83" s="28">
        <f t="shared" ref="Q83" si="15">O83*P83</f>
        <v>0</v>
      </c>
      <c r="R83" s="6">
        <f t="shared" ref="R83" si="16">IF((O83*P83)=0,0,IF(Q83&lt;5,4,IF(Q83&lt;10,3,IF(Q83&lt;16,2,1))))</f>
        <v>0</v>
      </c>
      <c r="S83" s="26" t="str">
        <f t="shared" ref="S83" si="17">IF(R83=0,"Önlem Sonrası Risk Derecelendirmesi Yapınız",IF(R83=1,"Hemen gerekli önlemler alınmalıdır. Eğitimler ile çalışanlar riskler hakkında bilgilendirilmelidir.",IF(R83=2,"Kısa dönemde iyileştirici tedbirler alınmalıdır.",IF(R83=3,"Uzun dönemde iyileştirilmelidir.  Sürekli kontroller yapılmalıdır.Alınan önlemler gerektiğinde kontrol edilmelidir.",IF(R83=4,"Gözetim altında tutulmalıdır.")))))</f>
        <v>Önlem Sonrası Risk Derecelendirmesi Yapınız</v>
      </c>
    </row>
    <row r="84" spans="1:19" s="8" customFormat="1" ht="173.25" customHeight="1" x14ac:dyDescent="0.2">
      <c r="D84" s="60"/>
      <c r="L84" s="60"/>
    </row>
    <row r="85" spans="1:19" s="8" customFormat="1" ht="173.25" customHeight="1" x14ac:dyDescent="0.2">
      <c r="D85" s="60"/>
      <c r="L85" s="60"/>
    </row>
    <row r="86" spans="1:19" s="8" customFormat="1" ht="173.25" customHeight="1" x14ac:dyDescent="0.2">
      <c r="D86" s="60"/>
      <c r="L86" s="60"/>
    </row>
    <row r="87" spans="1:19" s="8" customFormat="1" ht="173.25" customHeight="1" x14ac:dyDescent="0.2">
      <c r="D87" s="60"/>
      <c r="L87" s="60"/>
    </row>
    <row r="88" spans="1:19" s="8" customFormat="1" ht="173.25" customHeight="1" x14ac:dyDescent="0.2">
      <c r="D88" s="60"/>
      <c r="L88" s="60"/>
    </row>
    <row r="89" spans="1:19" s="8" customFormat="1" ht="173.25" customHeight="1" x14ac:dyDescent="0.2">
      <c r="D89" s="60"/>
      <c r="L89" s="60"/>
    </row>
    <row r="90" spans="1:19" s="8" customFormat="1" ht="173.25" customHeight="1" x14ac:dyDescent="0.2">
      <c r="D90" s="60"/>
      <c r="L90" s="60"/>
    </row>
    <row r="91" spans="1:19" s="8" customFormat="1" ht="173.25" customHeight="1" x14ac:dyDescent="0.2">
      <c r="D91" s="60"/>
      <c r="L91" s="60"/>
    </row>
    <row r="92" spans="1:19" s="8" customFormat="1" ht="173.25" customHeight="1" x14ac:dyDescent="0.2">
      <c r="D92" s="60"/>
      <c r="L92" s="60"/>
    </row>
    <row r="93" spans="1:19" s="8" customFormat="1" ht="173.25" customHeight="1" x14ac:dyDescent="0.2">
      <c r="D93" s="60"/>
      <c r="L93" s="60"/>
    </row>
    <row r="94" spans="1:19" s="8" customFormat="1" ht="173.25" customHeight="1" x14ac:dyDescent="0.2">
      <c r="D94" s="60"/>
      <c r="L94" s="60"/>
    </row>
    <row r="95" spans="1:19" s="8" customFormat="1" ht="173.25" customHeight="1" x14ac:dyDescent="0.2">
      <c r="D95" s="60"/>
      <c r="L95" s="60"/>
    </row>
    <row r="96" spans="1:19" s="8" customFormat="1" ht="173.25" customHeight="1" x14ac:dyDescent="0.2">
      <c r="D96" s="60"/>
      <c r="L96" s="60"/>
    </row>
    <row r="97" spans="4:12" s="8" customFormat="1" ht="173.25" customHeight="1" x14ac:dyDescent="0.2">
      <c r="D97" s="60"/>
      <c r="L97" s="60"/>
    </row>
    <row r="98" spans="4:12" s="8" customFormat="1" ht="173.25" customHeight="1" x14ac:dyDescent="0.2">
      <c r="D98" s="60"/>
      <c r="L98" s="60"/>
    </row>
    <row r="99" spans="4:12" s="8" customFormat="1" ht="173.25" customHeight="1" x14ac:dyDescent="0.2">
      <c r="D99" s="60"/>
      <c r="L99" s="60"/>
    </row>
    <row r="100" spans="4:12" s="8" customFormat="1" ht="173.25" customHeight="1" x14ac:dyDescent="0.2">
      <c r="D100" s="60"/>
      <c r="L100" s="60"/>
    </row>
    <row r="101" spans="4:12" s="8" customFormat="1" ht="173.25" customHeight="1" x14ac:dyDescent="0.2">
      <c r="D101" s="60"/>
      <c r="L101" s="60"/>
    </row>
    <row r="102" spans="4:12" s="8" customFormat="1" ht="173.25" customHeight="1" x14ac:dyDescent="0.2">
      <c r="D102" s="60"/>
      <c r="L102" s="60"/>
    </row>
    <row r="103" spans="4:12" s="8" customFormat="1" ht="173.25" customHeight="1" x14ac:dyDescent="0.2">
      <c r="D103" s="60"/>
      <c r="L103" s="60"/>
    </row>
    <row r="104" spans="4:12" s="8" customFormat="1" ht="173.25" customHeight="1" x14ac:dyDescent="0.2">
      <c r="D104" s="60"/>
      <c r="L104" s="60"/>
    </row>
    <row r="105" spans="4:12" s="8" customFormat="1" ht="173.25" customHeight="1" x14ac:dyDescent="0.2">
      <c r="D105" s="60"/>
      <c r="L105" s="60"/>
    </row>
    <row r="106" spans="4:12" s="8" customFormat="1" ht="173.25" customHeight="1" x14ac:dyDescent="0.2">
      <c r="D106" s="60"/>
      <c r="L106" s="60"/>
    </row>
    <row r="107" spans="4:12" s="8" customFormat="1" ht="240" customHeight="1" x14ac:dyDescent="0.2">
      <c r="D107" s="60"/>
      <c r="L107" s="60"/>
    </row>
    <row r="108" spans="4:12" s="8" customFormat="1" ht="150" customHeight="1" x14ac:dyDescent="0.2">
      <c r="D108" s="60"/>
      <c r="L108" s="60"/>
    </row>
    <row r="109" spans="4:12" s="8" customFormat="1" ht="150" customHeight="1" x14ac:dyDescent="0.2">
      <c r="D109" s="60"/>
      <c r="L109" s="60"/>
    </row>
    <row r="110" spans="4:12" s="8" customFormat="1" ht="150" customHeight="1" x14ac:dyDescent="0.2">
      <c r="D110" s="60"/>
      <c r="L110" s="60"/>
    </row>
    <row r="111" spans="4:12" s="8" customFormat="1" ht="150" customHeight="1" x14ac:dyDescent="0.2">
      <c r="D111" s="60"/>
      <c r="L111" s="60"/>
    </row>
    <row r="112" spans="4:12" s="8" customFormat="1" ht="150" customHeight="1" x14ac:dyDescent="0.2">
      <c r="D112" s="60"/>
      <c r="L112" s="60"/>
    </row>
    <row r="113" spans="4:12" s="8" customFormat="1" ht="150" customHeight="1" x14ac:dyDescent="0.2">
      <c r="D113" s="60"/>
      <c r="L113" s="60"/>
    </row>
    <row r="114" spans="4:12" s="8" customFormat="1" ht="150" customHeight="1" x14ac:dyDescent="0.2">
      <c r="D114" s="60"/>
      <c r="L114" s="60"/>
    </row>
    <row r="115" spans="4:12" s="8" customFormat="1" ht="150" customHeight="1" x14ac:dyDescent="0.2">
      <c r="D115" s="60"/>
      <c r="L115" s="60"/>
    </row>
    <row r="116" spans="4:12" s="8" customFormat="1" ht="150" customHeight="1" x14ac:dyDescent="0.2">
      <c r="D116" s="60"/>
      <c r="L116" s="60"/>
    </row>
    <row r="117" spans="4:12" s="8" customFormat="1" ht="150" customHeight="1" x14ac:dyDescent="0.2">
      <c r="D117" s="60"/>
      <c r="L117" s="60"/>
    </row>
    <row r="118" spans="4:12" s="8" customFormat="1" ht="150" customHeight="1" x14ac:dyDescent="0.2">
      <c r="D118" s="60"/>
      <c r="L118" s="60"/>
    </row>
    <row r="119" spans="4:12" s="8" customFormat="1" ht="150" customHeight="1" x14ac:dyDescent="0.2">
      <c r="D119" s="60"/>
      <c r="L119" s="60"/>
    </row>
    <row r="120" spans="4:12" s="8" customFormat="1" ht="150" customHeight="1" x14ac:dyDescent="0.2">
      <c r="D120" s="60"/>
      <c r="L120" s="60"/>
    </row>
    <row r="121" spans="4:12" s="8" customFormat="1" ht="150" customHeight="1" x14ac:dyDescent="0.2">
      <c r="D121" s="60"/>
      <c r="L121" s="60"/>
    </row>
    <row r="122" spans="4:12" s="8" customFormat="1" ht="150" customHeight="1" x14ac:dyDescent="0.2">
      <c r="D122" s="60"/>
      <c r="L122" s="60"/>
    </row>
    <row r="123" spans="4:12" s="8" customFormat="1" ht="150" customHeight="1" x14ac:dyDescent="0.2">
      <c r="D123" s="60"/>
      <c r="L123" s="60"/>
    </row>
    <row r="124" spans="4:12" s="8" customFormat="1" ht="150" customHeight="1" x14ac:dyDescent="0.2">
      <c r="D124" s="60"/>
      <c r="L124" s="60"/>
    </row>
    <row r="125" spans="4:12" s="8" customFormat="1" ht="150" customHeight="1" x14ac:dyDescent="0.2">
      <c r="D125" s="60"/>
      <c r="L125" s="60"/>
    </row>
    <row r="126" spans="4:12" s="8" customFormat="1" ht="150" customHeight="1" x14ac:dyDescent="0.2">
      <c r="D126" s="60"/>
      <c r="L126" s="60"/>
    </row>
    <row r="127" spans="4:12" s="8" customFormat="1" ht="150" customHeight="1" x14ac:dyDescent="0.2">
      <c r="D127" s="60"/>
      <c r="L127" s="60"/>
    </row>
    <row r="128" spans="4:12" s="8" customFormat="1" ht="150" customHeight="1" x14ac:dyDescent="0.2">
      <c r="D128" s="60"/>
      <c r="L128" s="60"/>
    </row>
    <row r="129" spans="4:12" s="8" customFormat="1" ht="150" customHeight="1" x14ac:dyDescent="0.2">
      <c r="D129" s="60"/>
      <c r="L129" s="60"/>
    </row>
    <row r="130" spans="4:12" s="8" customFormat="1" ht="150" customHeight="1" x14ac:dyDescent="0.2">
      <c r="D130" s="60"/>
      <c r="L130" s="60"/>
    </row>
    <row r="131" spans="4:12" s="8" customFormat="1" ht="150" customHeight="1" x14ac:dyDescent="0.2">
      <c r="D131" s="60"/>
      <c r="L131" s="60"/>
    </row>
    <row r="132" spans="4:12" s="8" customFormat="1" ht="150" customHeight="1" x14ac:dyDescent="0.2">
      <c r="D132" s="60"/>
      <c r="L132" s="60"/>
    </row>
    <row r="133" spans="4:12" s="8" customFormat="1" ht="150" customHeight="1" x14ac:dyDescent="0.2">
      <c r="D133" s="60"/>
      <c r="L133" s="60"/>
    </row>
    <row r="134" spans="4:12" s="8" customFormat="1" ht="150" customHeight="1" x14ac:dyDescent="0.2">
      <c r="D134" s="60"/>
      <c r="L134" s="60"/>
    </row>
    <row r="135" spans="4:12" s="8" customFormat="1" ht="150" customHeight="1" x14ac:dyDescent="0.2">
      <c r="D135" s="60"/>
      <c r="L135" s="60"/>
    </row>
    <row r="136" spans="4:12" s="8" customFormat="1" ht="150" customHeight="1" x14ac:dyDescent="0.2">
      <c r="D136" s="60"/>
      <c r="L136" s="60"/>
    </row>
    <row r="137" spans="4:12" s="8" customFormat="1" ht="150" customHeight="1" x14ac:dyDescent="0.2">
      <c r="D137" s="60"/>
      <c r="L137" s="60"/>
    </row>
    <row r="138" spans="4:12" s="8" customFormat="1" ht="150" customHeight="1" x14ac:dyDescent="0.2">
      <c r="D138" s="60"/>
      <c r="L138" s="60"/>
    </row>
    <row r="139" spans="4:12" s="8" customFormat="1" ht="150" customHeight="1" x14ac:dyDescent="0.2">
      <c r="D139" s="60"/>
      <c r="L139" s="60"/>
    </row>
    <row r="140" spans="4:12" s="8" customFormat="1" ht="259.5" customHeight="1" x14ac:dyDescent="0.2">
      <c r="D140" s="60"/>
      <c r="L140" s="60"/>
    </row>
    <row r="141" spans="4:12" s="8" customFormat="1" ht="184.5" customHeight="1" x14ac:dyDescent="0.2">
      <c r="D141" s="60"/>
      <c r="L141" s="60"/>
    </row>
    <row r="142" spans="4:12" s="8" customFormat="1" ht="150" customHeight="1" x14ac:dyDescent="0.2">
      <c r="D142" s="60"/>
      <c r="L142" s="60"/>
    </row>
    <row r="143" spans="4:12" s="8" customFormat="1" ht="156" customHeight="1" x14ac:dyDescent="0.2">
      <c r="D143" s="60"/>
      <c r="L143" s="60"/>
    </row>
    <row r="144" spans="4:12" s="8" customFormat="1" ht="156" customHeight="1" x14ac:dyDescent="0.2">
      <c r="D144" s="60"/>
      <c r="L144" s="60"/>
    </row>
    <row r="145" spans="4:12" s="8" customFormat="1" ht="156" customHeight="1" x14ac:dyDescent="0.2">
      <c r="D145" s="60"/>
      <c r="L145" s="60"/>
    </row>
    <row r="146" spans="4:12" s="8" customFormat="1" ht="156" customHeight="1" x14ac:dyDescent="0.2">
      <c r="D146" s="60"/>
      <c r="L146" s="60"/>
    </row>
    <row r="147" spans="4:12" s="8" customFormat="1" ht="156" customHeight="1" x14ac:dyDescent="0.2">
      <c r="D147" s="60"/>
      <c r="L147" s="60"/>
    </row>
    <row r="148" spans="4:12" s="8" customFormat="1" ht="156" customHeight="1" x14ac:dyDescent="0.2">
      <c r="D148" s="60"/>
      <c r="L148" s="60"/>
    </row>
    <row r="149" spans="4:12" s="8" customFormat="1" ht="156" customHeight="1" x14ac:dyDescent="0.2">
      <c r="D149" s="60"/>
      <c r="L149" s="60"/>
    </row>
    <row r="150" spans="4:12" s="8" customFormat="1" ht="156" customHeight="1" x14ac:dyDescent="0.2">
      <c r="D150" s="60"/>
      <c r="L150" s="60"/>
    </row>
    <row r="151" spans="4:12" s="8" customFormat="1" ht="156" customHeight="1" x14ac:dyDescent="0.2">
      <c r="D151" s="60"/>
      <c r="L151" s="60"/>
    </row>
    <row r="152" spans="4:12" s="8" customFormat="1" ht="156" customHeight="1" x14ac:dyDescent="0.2">
      <c r="D152" s="60"/>
      <c r="L152" s="60"/>
    </row>
    <row r="153" spans="4:12" s="8" customFormat="1" ht="156" customHeight="1" x14ac:dyDescent="0.2">
      <c r="D153" s="60"/>
      <c r="L153" s="60"/>
    </row>
    <row r="154" spans="4:12" s="8" customFormat="1" ht="156" customHeight="1" x14ac:dyDescent="0.2">
      <c r="D154" s="60"/>
      <c r="L154" s="60"/>
    </row>
    <row r="155" spans="4:12" s="8" customFormat="1" ht="156" customHeight="1" x14ac:dyDescent="0.2">
      <c r="D155" s="60"/>
      <c r="L155" s="60"/>
    </row>
    <row r="156" spans="4:12" s="8" customFormat="1" ht="156" customHeight="1" x14ac:dyDescent="0.2">
      <c r="D156" s="60"/>
      <c r="L156" s="60"/>
    </row>
    <row r="157" spans="4:12" s="8" customFormat="1" ht="156" customHeight="1" x14ac:dyDescent="0.2">
      <c r="D157" s="60"/>
      <c r="L157" s="60"/>
    </row>
    <row r="158" spans="4:12" s="8" customFormat="1" ht="156" customHeight="1" x14ac:dyDescent="0.2">
      <c r="D158" s="60"/>
      <c r="L158" s="60"/>
    </row>
    <row r="159" spans="4:12" s="8" customFormat="1" ht="156" customHeight="1" x14ac:dyDescent="0.2">
      <c r="D159" s="60"/>
      <c r="L159" s="60"/>
    </row>
    <row r="160" spans="4:12" s="8" customFormat="1" ht="156" customHeight="1" x14ac:dyDescent="0.2">
      <c r="D160" s="60"/>
      <c r="L160" s="60"/>
    </row>
    <row r="161" spans="4:12" s="8" customFormat="1" ht="156" customHeight="1" x14ac:dyDescent="0.2">
      <c r="D161" s="60"/>
      <c r="L161" s="60"/>
    </row>
    <row r="162" spans="4:12" s="8" customFormat="1" ht="156" customHeight="1" x14ac:dyDescent="0.2">
      <c r="D162" s="60"/>
      <c r="L162" s="60"/>
    </row>
    <row r="163" spans="4:12" s="8" customFormat="1" ht="156" customHeight="1" x14ac:dyDescent="0.2">
      <c r="D163" s="60"/>
      <c r="L163" s="60"/>
    </row>
    <row r="164" spans="4:12" s="8" customFormat="1" ht="156" customHeight="1" x14ac:dyDescent="0.2">
      <c r="D164" s="60"/>
      <c r="L164" s="60"/>
    </row>
    <row r="165" spans="4:12" s="8" customFormat="1" ht="156" customHeight="1" x14ac:dyDescent="0.2">
      <c r="D165" s="60"/>
      <c r="L165" s="60"/>
    </row>
    <row r="166" spans="4:12" s="8" customFormat="1" ht="150" customHeight="1" x14ac:dyDescent="0.2">
      <c r="D166" s="60"/>
      <c r="L166" s="60"/>
    </row>
    <row r="167" spans="4:12" s="8" customFormat="1" ht="150" customHeight="1" x14ac:dyDescent="0.2">
      <c r="D167" s="60"/>
      <c r="L167" s="60"/>
    </row>
    <row r="168" spans="4:12" s="8" customFormat="1" ht="150" customHeight="1" x14ac:dyDescent="0.2">
      <c r="D168" s="60"/>
      <c r="L168" s="60"/>
    </row>
    <row r="169" spans="4:12" s="8" customFormat="1" ht="150" customHeight="1" x14ac:dyDescent="0.2">
      <c r="D169" s="60"/>
      <c r="L169" s="60"/>
    </row>
    <row r="170" spans="4:12" s="8" customFormat="1" ht="150" customHeight="1" x14ac:dyDescent="0.2">
      <c r="D170" s="60"/>
      <c r="L170" s="60"/>
    </row>
    <row r="171" spans="4:12" s="8" customFormat="1" ht="150" customHeight="1" x14ac:dyDescent="0.2">
      <c r="D171" s="60"/>
      <c r="L171" s="60"/>
    </row>
    <row r="172" spans="4:12" s="8" customFormat="1" ht="150" customHeight="1" x14ac:dyDescent="0.2">
      <c r="D172" s="60"/>
      <c r="L172" s="60"/>
    </row>
    <row r="173" spans="4:12" s="8" customFormat="1" ht="150" customHeight="1" x14ac:dyDescent="0.2">
      <c r="D173" s="60"/>
      <c r="L173" s="60"/>
    </row>
    <row r="174" spans="4:12" s="8" customFormat="1" ht="150" customHeight="1" x14ac:dyDescent="0.2">
      <c r="D174" s="60"/>
      <c r="L174" s="60"/>
    </row>
    <row r="175" spans="4:12" s="8" customFormat="1" ht="150" customHeight="1" x14ac:dyDescent="0.2">
      <c r="D175" s="60"/>
      <c r="L175" s="60"/>
    </row>
    <row r="176" spans="4:12" s="8" customFormat="1" ht="245.25" customHeight="1" x14ac:dyDescent="0.2">
      <c r="D176" s="60"/>
      <c r="L176" s="60"/>
    </row>
    <row r="177" spans="4:12" s="8" customFormat="1" ht="150" customHeight="1" x14ac:dyDescent="0.2">
      <c r="D177" s="60"/>
      <c r="L177" s="60"/>
    </row>
    <row r="178" spans="4:12" s="8" customFormat="1" ht="150" customHeight="1" x14ac:dyDescent="0.2">
      <c r="D178" s="60"/>
      <c r="L178" s="60"/>
    </row>
    <row r="179" spans="4:12" s="8" customFormat="1" ht="150" customHeight="1" x14ac:dyDescent="0.2">
      <c r="D179" s="60"/>
      <c r="L179" s="60"/>
    </row>
    <row r="180" spans="4:12" s="8" customFormat="1" ht="372.75" customHeight="1" x14ac:dyDescent="0.2">
      <c r="D180" s="60"/>
      <c r="L180" s="60"/>
    </row>
    <row r="181" spans="4:12" s="8" customFormat="1" ht="150" customHeight="1" x14ac:dyDescent="0.2">
      <c r="D181" s="60"/>
      <c r="L181" s="60"/>
    </row>
    <row r="182" spans="4:12" s="8" customFormat="1" ht="150" customHeight="1" x14ac:dyDescent="0.2">
      <c r="D182" s="60"/>
      <c r="L182" s="60"/>
    </row>
    <row r="183" spans="4:12" s="8" customFormat="1" ht="150" customHeight="1" x14ac:dyDescent="0.2">
      <c r="D183" s="60"/>
      <c r="L183" s="60"/>
    </row>
    <row r="184" spans="4:12" s="8" customFormat="1" ht="150" customHeight="1" x14ac:dyDescent="0.2">
      <c r="D184" s="60"/>
      <c r="L184" s="60"/>
    </row>
    <row r="185" spans="4:12" s="8" customFormat="1" ht="150" customHeight="1" x14ac:dyDescent="0.2">
      <c r="D185" s="60"/>
      <c r="L185" s="60"/>
    </row>
    <row r="186" spans="4:12" s="8" customFormat="1" ht="150" customHeight="1" x14ac:dyDescent="0.2">
      <c r="D186" s="60"/>
      <c r="L186" s="60"/>
    </row>
    <row r="187" spans="4:12" s="8" customFormat="1" ht="150" customHeight="1" x14ac:dyDescent="0.2">
      <c r="D187" s="60"/>
      <c r="L187" s="60"/>
    </row>
    <row r="188" spans="4:12" s="8" customFormat="1" ht="150" customHeight="1" x14ac:dyDescent="0.2">
      <c r="D188" s="60"/>
      <c r="L188" s="60"/>
    </row>
    <row r="189" spans="4:12" s="8" customFormat="1" ht="150" customHeight="1" x14ac:dyDescent="0.2">
      <c r="D189" s="60"/>
      <c r="L189" s="60"/>
    </row>
    <row r="190" spans="4:12" s="8" customFormat="1" ht="150" customHeight="1" x14ac:dyDescent="0.2">
      <c r="D190" s="60"/>
      <c r="L190" s="60"/>
    </row>
    <row r="191" spans="4:12" s="8" customFormat="1" ht="195" customHeight="1" x14ac:dyDescent="0.2">
      <c r="D191" s="60"/>
      <c r="L191" s="60"/>
    </row>
    <row r="192" spans="4:12" s="8" customFormat="1" ht="150" customHeight="1" x14ac:dyDescent="0.2">
      <c r="D192" s="60"/>
      <c r="L192" s="60"/>
    </row>
    <row r="193" spans="4:12" s="8" customFormat="1" ht="150" customHeight="1" x14ac:dyDescent="0.2">
      <c r="D193" s="60"/>
      <c r="L193" s="60"/>
    </row>
    <row r="194" spans="4:12" s="8" customFormat="1" ht="150" customHeight="1" x14ac:dyDescent="0.2">
      <c r="D194" s="60"/>
      <c r="L194" s="60"/>
    </row>
    <row r="195" spans="4:12" s="8" customFormat="1" ht="206.25" customHeight="1" x14ac:dyDescent="0.2">
      <c r="D195" s="60"/>
      <c r="L195" s="60"/>
    </row>
    <row r="196" spans="4:12" s="8" customFormat="1" ht="150" customHeight="1" x14ac:dyDescent="0.2">
      <c r="D196" s="60"/>
      <c r="L196" s="60"/>
    </row>
    <row r="197" spans="4:12" s="8" customFormat="1" ht="150" customHeight="1" x14ac:dyDescent="0.2">
      <c r="D197" s="60"/>
      <c r="L197" s="60"/>
    </row>
    <row r="198" spans="4:12" s="8" customFormat="1" ht="318.75" customHeight="1" x14ac:dyDescent="0.2">
      <c r="D198" s="60"/>
      <c r="L198" s="60"/>
    </row>
    <row r="199" spans="4:12" s="8" customFormat="1" ht="150" customHeight="1" x14ac:dyDescent="0.2">
      <c r="D199" s="60"/>
      <c r="L199" s="60"/>
    </row>
    <row r="200" spans="4:12" s="8" customFormat="1" ht="150" customHeight="1" x14ac:dyDescent="0.2">
      <c r="D200" s="60"/>
      <c r="L200" s="60"/>
    </row>
    <row r="201" spans="4:12" s="8" customFormat="1" ht="150" customHeight="1" x14ac:dyDescent="0.2">
      <c r="D201" s="60"/>
      <c r="L201" s="60"/>
    </row>
    <row r="202" spans="4:12" s="8" customFormat="1" ht="150" customHeight="1" x14ac:dyDescent="0.2">
      <c r="D202" s="60"/>
      <c r="L202" s="60"/>
    </row>
    <row r="203" spans="4:12" s="8" customFormat="1" ht="150" customHeight="1" x14ac:dyDescent="0.2">
      <c r="D203" s="60"/>
      <c r="L203" s="60"/>
    </row>
    <row r="204" spans="4:12" s="8" customFormat="1" ht="150" customHeight="1" x14ac:dyDescent="0.2">
      <c r="D204" s="60"/>
      <c r="L204" s="60"/>
    </row>
    <row r="205" spans="4:12" s="8" customFormat="1" ht="150" customHeight="1" x14ac:dyDescent="0.2">
      <c r="D205" s="60"/>
      <c r="L205" s="60"/>
    </row>
    <row r="206" spans="4:12" s="8" customFormat="1" ht="150" customHeight="1" x14ac:dyDescent="0.2">
      <c r="D206" s="60"/>
      <c r="L206" s="60"/>
    </row>
    <row r="207" spans="4:12" s="8" customFormat="1" ht="150" customHeight="1" x14ac:dyDescent="0.2">
      <c r="D207" s="60"/>
      <c r="L207" s="60"/>
    </row>
    <row r="208" spans="4:12" s="8" customFormat="1" ht="150" customHeight="1" x14ac:dyDescent="0.2">
      <c r="D208" s="60"/>
      <c r="L208" s="60"/>
    </row>
    <row r="209" spans="2:12" s="8" customFormat="1" ht="150" customHeight="1" x14ac:dyDescent="0.2">
      <c r="B209" s="35"/>
      <c r="C209" s="35"/>
      <c r="D209" s="61"/>
      <c r="E209" s="35"/>
      <c r="F209" s="35"/>
      <c r="L209" s="60"/>
    </row>
    <row r="210" spans="2:12" s="35" customFormat="1" ht="150" customHeight="1" x14ac:dyDescent="0.2">
      <c r="D210" s="61"/>
      <c r="L210" s="61"/>
    </row>
    <row r="211" spans="2:12" s="35" customFormat="1" ht="150" customHeight="1" x14ac:dyDescent="0.2">
      <c r="D211" s="61"/>
      <c r="L211" s="61"/>
    </row>
    <row r="212" spans="2:12" s="35" customFormat="1" ht="150" customHeight="1" x14ac:dyDescent="0.2">
      <c r="B212" s="8"/>
      <c r="C212" s="8"/>
      <c r="D212" s="60"/>
      <c r="E212" s="8"/>
      <c r="F212" s="8"/>
      <c r="L212" s="61"/>
    </row>
    <row r="213" spans="2:12" s="8" customFormat="1" ht="150" customHeight="1" x14ac:dyDescent="0.2">
      <c r="D213" s="60"/>
      <c r="L213" s="60"/>
    </row>
    <row r="214" spans="2:12" s="8" customFormat="1" ht="150" customHeight="1" x14ac:dyDescent="0.2">
      <c r="D214" s="60"/>
      <c r="L214" s="60"/>
    </row>
    <row r="215" spans="2:12" s="8" customFormat="1" ht="150" customHeight="1" x14ac:dyDescent="0.2">
      <c r="D215" s="60"/>
      <c r="L215" s="60"/>
    </row>
    <row r="216" spans="2:12" s="8" customFormat="1" ht="150" customHeight="1" x14ac:dyDescent="0.2">
      <c r="D216" s="60"/>
      <c r="L216" s="60"/>
    </row>
    <row r="217" spans="2:12" s="8" customFormat="1" ht="150" customHeight="1" x14ac:dyDescent="0.2">
      <c r="D217" s="60"/>
      <c r="L217" s="60"/>
    </row>
    <row r="218" spans="2:12" s="8" customFormat="1" ht="150" customHeight="1" x14ac:dyDescent="0.2">
      <c r="D218" s="60"/>
      <c r="L218" s="60"/>
    </row>
    <row r="219" spans="2:12" s="8" customFormat="1" ht="150" customHeight="1" x14ac:dyDescent="0.2">
      <c r="D219" s="60"/>
      <c r="L219" s="60"/>
    </row>
    <row r="220" spans="2:12" s="8" customFormat="1" ht="150" customHeight="1" x14ac:dyDescent="0.2">
      <c r="D220" s="60"/>
      <c r="L220" s="60"/>
    </row>
    <row r="221" spans="2:12" s="8" customFormat="1" ht="150" customHeight="1" x14ac:dyDescent="0.2">
      <c r="D221" s="60"/>
      <c r="L221" s="60"/>
    </row>
    <row r="222" spans="2:12" s="8" customFormat="1" ht="150" customHeight="1" x14ac:dyDescent="0.2">
      <c r="D222" s="60"/>
      <c r="L222" s="60"/>
    </row>
    <row r="223" spans="2:12" s="8" customFormat="1" ht="150" customHeight="1" x14ac:dyDescent="0.2">
      <c r="D223" s="60"/>
      <c r="L223" s="60"/>
    </row>
    <row r="224" spans="2:12" s="8" customFormat="1" ht="150" customHeight="1" x14ac:dyDescent="0.2">
      <c r="D224" s="60"/>
      <c r="L224" s="60"/>
    </row>
    <row r="225" spans="2:12" s="8" customFormat="1" ht="150" customHeight="1" x14ac:dyDescent="0.2">
      <c r="D225" s="60"/>
      <c r="L225" s="60"/>
    </row>
    <row r="226" spans="2:12" s="8" customFormat="1" ht="150" customHeight="1" x14ac:dyDescent="0.2">
      <c r="D226" s="60"/>
      <c r="L226" s="60"/>
    </row>
    <row r="227" spans="2:12" s="8" customFormat="1" ht="150" customHeight="1" x14ac:dyDescent="0.2">
      <c r="D227" s="60"/>
      <c r="L227" s="60"/>
    </row>
    <row r="228" spans="2:12" s="8" customFormat="1" ht="150" customHeight="1" x14ac:dyDescent="0.2">
      <c r="B228" s="9"/>
      <c r="C228" s="10"/>
      <c r="D228" s="24"/>
      <c r="E228" s="10"/>
      <c r="F228" s="10"/>
      <c r="L228" s="60"/>
    </row>
  </sheetData>
  <autoFilter ref="A3:S228"/>
  <mergeCells count="5">
    <mergeCell ref="A2:F2"/>
    <mergeCell ref="G2:K2"/>
    <mergeCell ref="L2:N2"/>
    <mergeCell ref="O2:S2"/>
    <mergeCell ref="A1:S1"/>
  </mergeCells>
  <printOptions horizontalCentered="1"/>
  <pageMargins left="0" right="0.15748031496062992" top="0.78740157480314965" bottom="0.31496062992125984" header="0.31496062992125984" footer="0.11811023622047245"/>
  <pageSetup paperSize="9" scale="33" firstPageNumber="9" orientation="landscape" r:id="rId1"/>
  <headerFooter scaleWithDoc="0">
    <oddFooter>&amp;R&amp;P/&amp;N</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RİSK KONTROL PLANI</vt:lpstr>
      <vt:lpstr>RD</vt:lpstr>
      <vt:lpstr>RD!Yazdırma_Alanı</vt:lpstr>
      <vt:lpstr>RD!Yazdırma_Başlıkları</vt:lpstr>
    </vt:vector>
  </TitlesOfParts>
  <Company>DETAM Dan. Eğt. Tek. Arş. Müh. Ltd. Şti.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Erhan DOĞRUL</dc:creator>
  <cp:lastModifiedBy>İNSPİRON</cp:lastModifiedBy>
  <cp:lastPrinted>2012-06-01T14:14:42Z</cp:lastPrinted>
  <dcterms:created xsi:type="dcterms:W3CDTF">2010-06-02T14:10:36Z</dcterms:created>
  <dcterms:modified xsi:type="dcterms:W3CDTF">2017-02-04T14:08:08Z</dcterms:modified>
</cp:coreProperties>
</file>